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Бюджетники\Бюджет 2023 год\Годовой отчет в Собрание 2023 г\На сайт\"/>
    </mc:Choice>
  </mc:AlternateContent>
  <bookViews>
    <workbookView xWindow="0" yWindow="0" windowWidth="23040" windowHeight="8910"/>
  </bookViews>
  <sheets>
    <sheet name="Отчет" sheetId="1" r:id="rId1"/>
  </sheets>
  <calcPr calcId="152511"/>
</workbook>
</file>

<file path=xl/calcChain.xml><?xml version="1.0" encoding="utf-8"?>
<calcChain xmlns="http://schemas.openxmlformats.org/spreadsheetml/2006/main">
  <c r="E42" i="1" l="1"/>
  <c r="G10" i="1" l="1"/>
  <c r="G39" i="1" l="1"/>
  <c r="E39" i="1"/>
  <c r="H18" i="1" l="1"/>
  <c r="G35" i="1" l="1"/>
  <c r="E35" i="1"/>
  <c r="G29" i="1" l="1"/>
  <c r="E29" i="1"/>
  <c r="H33" i="1"/>
  <c r="H32" i="1"/>
  <c r="H25" i="1"/>
  <c r="H30" i="1" l="1"/>
  <c r="G20" i="1" l="1"/>
  <c r="G19" i="1" s="1"/>
  <c r="H28" i="1"/>
  <c r="E20" i="1"/>
  <c r="E19" i="1" s="1"/>
  <c r="H21" i="1"/>
  <c r="H22" i="1"/>
  <c r="E37" i="1" l="1"/>
  <c r="G37" i="1"/>
  <c r="H27" i="1"/>
  <c r="H19" i="1" l="1"/>
  <c r="H23" i="1"/>
  <c r="G34" i="1" l="1"/>
  <c r="E34" i="1"/>
  <c r="H39" i="1" l="1"/>
  <c r="H35" i="1"/>
  <c r="H20" i="1" l="1"/>
  <c r="H29" i="1"/>
  <c r="G11" i="1"/>
  <c r="E11" i="1"/>
  <c r="H11" i="1" l="1"/>
  <c r="H36" i="1"/>
  <c r="H40" i="1"/>
  <c r="H31" i="1"/>
  <c r="H24" i="1"/>
  <c r="H26" i="1"/>
  <c r="H12" i="1"/>
  <c r="H13" i="1"/>
  <c r="H14" i="1"/>
  <c r="H15" i="1"/>
  <c r="H16" i="1"/>
  <c r="H17" i="1"/>
  <c r="E10" i="1"/>
  <c r="H8" i="1"/>
  <c r="H9" i="1"/>
  <c r="G7" i="1"/>
  <c r="E7" i="1"/>
  <c r="G42" i="1" l="1"/>
  <c r="H34" i="1"/>
  <c r="H10" i="1"/>
  <c r="H7" i="1"/>
</calcChain>
</file>

<file path=xl/sharedStrings.xml><?xml version="1.0" encoding="utf-8"?>
<sst xmlns="http://schemas.openxmlformats.org/spreadsheetml/2006/main" count="80" uniqueCount="55">
  <si>
    <t>Единица измерения</t>
  </si>
  <si>
    <t>По плану</t>
  </si>
  <si>
    <t>Фактически</t>
  </si>
  <si>
    <t>количество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</si>
  <si>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</si>
  <si>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</si>
  <si>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</si>
  <si>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Производство и распространение телепрограмм</t>
  </si>
  <si>
    <t>Присмотр и уход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</si>
  <si>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</si>
  <si>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</si>
  <si>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</si>
  <si>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Реализация дополнительных профессиональных программ повышения квалификации</t>
  </si>
  <si>
    <t>Реализация основных общеобразовательных программ дошкольного образования</t>
  </si>
  <si>
    <t>Осуществление издательской деятельности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</si>
  <si>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</si>
  <si>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Уборка территории и аналогичная деятельность</t>
  </si>
  <si>
    <t>Спортивная подготовка по олимпийским видам спорта</t>
  </si>
  <si>
    <t>Итого</t>
  </si>
  <si>
    <t>х</t>
  </si>
  <si>
    <t>Наименование муниципальной услуги</t>
  </si>
  <si>
    <t>Сведения</t>
  </si>
  <si>
    <t>сумма, тыс. рублей</t>
  </si>
  <si>
    <t>секунды</t>
  </si>
  <si>
    <t>см2</t>
  </si>
  <si>
    <t>% исполнения</t>
  </si>
  <si>
    <t>Администрация муниципального образования "Холмский городской округ", всего</t>
  </si>
  <si>
    <t>Ведомство</t>
  </si>
  <si>
    <t>8=7/5*100</t>
  </si>
  <si>
    <t>чел</t>
  </si>
  <si>
    <t>Реализация основных общеобразовательных программ начального  общего образования</t>
  </si>
  <si>
    <t>Показ (организация показа) концертных программ</t>
  </si>
  <si>
    <t>Прокат кинофильмов</t>
  </si>
  <si>
    <t>Организация и проведение мероприятий</t>
  </si>
  <si>
    <t>чел/ч</t>
  </si>
  <si>
    <t>Реализация дополнительных препрофессиональных программ</t>
  </si>
  <si>
    <t>Содержание  мест захоронения</t>
  </si>
  <si>
    <t>%</t>
  </si>
  <si>
    <t>Организация спортивной подготовки на спортивно-оздоровительном этапе</t>
  </si>
  <si>
    <t>Организация и проведение спортивно-оздоровительной работы по физической культуре и спорту среди различных групп населения</t>
  </si>
  <si>
    <t>Депатамент образования администрации муниципального образования "Холмский городской округ", всего</t>
  </si>
  <si>
    <t>Депаптамент культуры, спорта и молодежной политики администрации муниципального образования "Холмский городской округ", всего</t>
  </si>
  <si>
    <t>Департамент жилищно-коммунального хозяйства администрации муниципального образования "Холмский городской округ", всего</t>
  </si>
  <si>
    <t>Спортивная подготовка по неолимпийским видам спорта</t>
  </si>
  <si>
    <t>о выполнении бюджетными и автономными учреждениями муниципального образования "Холмский городской округ" муниципальных заданий на оказание муниципальных услуг (выполнени работ) за 2023 год</t>
  </si>
  <si>
    <t>Муниципальная программа "Развитие образования в муниципальном образовании "Холмский городской округ"</t>
  </si>
  <si>
    <t xml:space="preserve">Муниципальная программа "Развитие сферы культуры муниципального образования "Холмский городской округ" </t>
  </si>
  <si>
    <t xml:space="preserve">Муниципальная программа "Развитие физической культуры и спорта в муниципальном образовании "Холмский городской округ" </t>
  </si>
  <si>
    <t xml:space="preserve">Муниципальная программа "Развитие транспортной инфраструктуры и дорожного хозяйства муниципального образования "Холмский городской округ" </t>
  </si>
  <si>
    <t xml:space="preserve">Муниципальная программа «Повышение безопасности дорожного движения в муниципальном образовании «Холмский городской округ» </t>
  </si>
  <si>
    <t xml:space="preserve">Муниципальная программа "Обеспечение населения муниципального образования "Холмский городской округ" качественными услугами жилищно-коммунального хозяйства" </t>
  </si>
  <si>
    <t>103/30996</t>
  </si>
  <si>
    <t>97/29191</t>
  </si>
  <si>
    <t>157/78491</t>
  </si>
  <si>
    <t>151/75343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</si>
</sst>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8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</cellStyleXfs>
  <cellXfs count="98">
    <xf numFmtId="0" fontId="0" fillId="0" borderId="0" xfId="0"/>
    <xf numFmtId="0" fontId="0" fillId="0" borderId="0" xfId="0" applyProtection="1">
      <protection locked="0"/>
    </xf>
    <xf numFmtId="0" fontId="6" fillId="0" borderId="1" xfId="25" applyNumberFormat="1" applyBorder="1" applyProtection="1">
      <alignment horizontal="left" vertical="center"/>
    </xf>
    <xf numFmtId="0" fontId="1" fillId="0" borderId="1" xfId="11" applyNumberFormat="1" applyBorder="1" applyProtection="1"/>
    <xf numFmtId="0" fontId="6" fillId="0" borderId="1" xfId="27" applyNumberFormat="1" applyBorder="1" applyProtection="1">
      <alignment horizontal="left" vertical="center"/>
    </xf>
    <xf numFmtId="0" fontId="1" fillId="0" borderId="1" xfId="28" applyNumberFormat="1" applyBorder="1" applyProtection="1"/>
    <xf numFmtId="4" fontId="6" fillId="0" borderId="1" xfId="25" applyNumberFormat="1" applyBorder="1" applyProtection="1">
      <alignment horizontal="left" vertical="center"/>
    </xf>
    <xf numFmtId="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1" xfId="10" applyNumberFormat="1" applyFont="1" applyBorder="1" applyProtection="1">
      <alignment horizontal="left" wrapText="1"/>
    </xf>
    <xf numFmtId="0" fontId="8" fillId="0" borderId="6" xfId="10" applyNumberFormat="1" applyFont="1" applyProtection="1">
      <alignment horizontal="left" wrapText="1"/>
    </xf>
    <xf numFmtId="0" fontId="10" fillId="0" borderId="7" xfId="16" applyNumberFormat="1" applyFont="1" applyProtection="1">
      <alignment horizontal="center" vertical="center" wrapText="1"/>
    </xf>
    <xf numFmtId="0" fontId="10" fillId="0" borderId="12" xfId="17" applyNumberFormat="1" applyFont="1" applyBorder="1" applyProtection="1">
      <alignment horizontal="center"/>
    </xf>
    <xf numFmtId="0" fontId="10" fillId="0" borderId="7" xfId="17" applyNumberFormat="1" applyFont="1" applyProtection="1">
      <alignment horizontal="center"/>
    </xf>
    <xf numFmtId="0" fontId="8" fillId="3" borderId="12" xfId="17" applyNumberFormat="1" applyFont="1" applyFill="1" applyBorder="1" applyAlignment="1" applyProtection="1">
      <alignment horizontal="left" wrapText="1"/>
    </xf>
    <xf numFmtId="0" fontId="10" fillId="3" borderId="7" xfId="19" applyNumberFormat="1" applyFont="1" applyFill="1" applyAlignment="1" applyProtection="1">
      <alignment horizontal="left" wrapText="1"/>
    </xf>
    <xf numFmtId="0" fontId="10" fillId="3" borderId="7" xfId="19" applyNumberFormat="1" applyFont="1" applyFill="1" applyProtection="1">
      <alignment horizontal="center" wrapText="1"/>
    </xf>
    <xf numFmtId="0" fontId="10" fillId="3" borderId="7" xfId="19" applyNumberFormat="1" applyFont="1" applyFill="1" applyAlignment="1" applyProtection="1">
      <alignment horizontal="left" vertical="top" wrapText="1"/>
    </xf>
    <xf numFmtId="0" fontId="10" fillId="3" borderId="7" xfId="19" applyNumberFormat="1" applyFont="1" applyFill="1" applyAlignment="1" applyProtection="1">
      <alignment horizontal="center" vertical="top" wrapText="1"/>
    </xf>
    <xf numFmtId="0" fontId="10" fillId="3" borderId="7" xfId="17" applyNumberFormat="1" applyFont="1" applyFill="1" applyAlignment="1" applyProtection="1">
      <alignment horizontal="center" vertical="top"/>
    </xf>
    <xf numFmtId="0" fontId="10" fillId="3" borderId="7" xfId="20" applyNumberFormat="1" applyFont="1" applyFill="1" applyAlignment="1" applyProtection="1">
      <alignment horizontal="center" vertical="top" shrinkToFit="1"/>
    </xf>
    <xf numFmtId="164" fontId="10" fillId="3" borderId="7" xfId="17" applyNumberFormat="1" applyFont="1" applyFill="1" applyAlignment="1" applyProtection="1">
      <alignment horizontal="center" vertical="top"/>
    </xf>
    <xf numFmtId="0" fontId="8" fillId="3" borderId="12" xfId="17" applyNumberFormat="1" applyFont="1" applyFill="1" applyBorder="1" applyAlignment="1" applyProtection="1">
      <alignment wrapText="1"/>
    </xf>
    <xf numFmtId="0" fontId="10" fillId="3" borderId="7" xfId="19" applyNumberFormat="1" applyFont="1" applyFill="1" applyAlignment="1" applyProtection="1">
      <alignment wrapText="1"/>
    </xf>
    <xf numFmtId="0" fontId="8" fillId="3" borderId="7" xfId="19" applyNumberFormat="1" applyFont="1" applyFill="1" applyAlignment="1" applyProtection="1">
      <alignment horizontal="left" wrapText="1"/>
    </xf>
    <xf numFmtId="164" fontId="10" fillId="3" borderId="7" xfId="20" applyNumberFormat="1" applyFont="1" applyFill="1" applyAlignment="1" applyProtection="1">
      <alignment horizontal="center" vertical="top" shrinkToFit="1"/>
    </xf>
    <xf numFmtId="0" fontId="8" fillId="3" borderId="7" xfId="19" applyNumberFormat="1" applyFont="1" applyFill="1" applyAlignment="1" applyProtection="1">
      <alignment horizontal="left" vertical="top" wrapText="1"/>
    </xf>
    <xf numFmtId="0" fontId="8" fillId="3" borderId="7" xfId="19" applyNumberFormat="1" applyFont="1" applyFill="1" applyAlignment="1" applyProtection="1">
      <alignment horizontal="center" vertical="top" wrapText="1"/>
    </xf>
    <xf numFmtId="164" fontId="8" fillId="3" borderId="7" xfId="20" applyNumberFormat="1" applyFont="1" applyFill="1" applyAlignment="1" applyProtection="1">
      <alignment horizontal="center" vertical="top" shrinkToFit="1"/>
    </xf>
    <xf numFmtId="0" fontId="8" fillId="3" borderId="7" xfId="17" applyNumberFormat="1" applyFont="1" applyFill="1" applyAlignment="1" applyProtection="1">
      <alignment horizontal="center" vertical="top"/>
    </xf>
    <xf numFmtId="0" fontId="8" fillId="3" borderId="7" xfId="20" applyNumberFormat="1" applyFont="1" applyFill="1" applyAlignment="1" applyProtection="1">
      <alignment horizontal="center" vertical="top" shrinkToFit="1"/>
    </xf>
    <xf numFmtId="164" fontId="8" fillId="3" borderId="7" xfId="17" applyNumberFormat="1" applyFont="1" applyFill="1" applyAlignment="1" applyProtection="1">
      <alignment horizontal="center" vertical="top"/>
    </xf>
    <xf numFmtId="0" fontId="10" fillId="3" borderId="14" xfId="19" applyNumberFormat="1" applyFont="1" applyFill="1" applyBorder="1" applyAlignment="1" applyProtection="1">
      <alignment horizontal="left" vertical="top" wrapText="1"/>
    </xf>
    <xf numFmtId="0" fontId="10" fillId="3" borderId="14" xfId="19" applyNumberFormat="1" applyFont="1" applyFill="1" applyBorder="1" applyAlignment="1" applyProtection="1">
      <alignment horizontal="center" vertical="top" wrapText="1"/>
    </xf>
    <xf numFmtId="0" fontId="10" fillId="3" borderId="14" xfId="17" applyNumberFormat="1" applyFont="1" applyFill="1" applyBorder="1" applyAlignment="1" applyProtection="1">
      <alignment horizontal="center" vertical="top"/>
    </xf>
    <xf numFmtId="0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17" applyNumberFormat="1" applyFont="1" applyFill="1" applyBorder="1" applyAlignment="1" applyProtection="1">
      <alignment horizontal="center" vertical="top"/>
    </xf>
    <xf numFmtId="0" fontId="10" fillId="3" borderId="13" xfId="19" applyNumberFormat="1" applyFont="1" applyFill="1" applyBorder="1" applyAlignment="1" applyProtection="1">
      <alignment horizontal="left" wrapText="1"/>
    </xf>
    <xf numFmtId="0" fontId="10" fillId="3" borderId="13" xfId="19" applyNumberFormat="1" applyFont="1" applyFill="1" applyBorder="1" applyProtection="1">
      <alignment horizontal="center" wrapText="1"/>
    </xf>
    <xf numFmtId="0" fontId="10" fillId="0" borderId="1" xfId="23" applyNumberFormat="1" applyFont="1" applyBorder="1" applyProtection="1"/>
    <xf numFmtId="0" fontId="10" fillId="3" borderId="7" xfId="17" applyNumberFormat="1" applyFont="1" applyFill="1" applyAlignment="1" applyProtection="1">
      <alignment horizontal="center" vertical="top" wrapText="1"/>
    </xf>
    <xf numFmtId="0" fontId="8" fillId="3" borderId="12" xfId="17" applyNumberFormat="1" applyFont="1" applyFill="1" applyBorder="1" applyAlignment="1" applyProtection="1">
      <alignment horizontal="center" vertical="top" wrapText="1"/>
    </xf>
    <xf numFmtId="0" fontId="8" fillId="3" borderId="7" xfId="17" applyNumberFormat="1" applyFont="1" applyFill="1" applyAlignment="1" applyProtection="1">
      <alignment horizontal="center" vertical="top" wrapText="1"/>
    </xf>
    <xf numFmtId="164" fontId="8" fillId="3" borderId="7" xfId="17" applyNumberFormat="1" applyFont="1" applyFill="1" applyAlignment="1" applyProtection="1">
      <alignment horizontal="center" vertical="top" wrapText="1"/>
    </xf>
    <xf numFmtId="0" fontId="10" fillId="3" borderId="7" xfId="19" applyNumberFormat="1" applyFont="1" applyFill="1" applyAlignment="1" applyProtection="1">
      <alignment vertical="top" wrapText="1"/>
    </xf>
    <xf numFmtId="0" fontId="10" fillId="3" borderId="14" xfId="19" applyNumberFormat="1" applyFont="1" applyFill="1" applyBorder="1" applyAlignment="1" applyProtection="1">
      <alignment horizontal="center"/>
    </xf>
    <xf numFmtId="0" fontId="10" fillId="3" borderId="14" xfId="19" applyNumberFormat="1" applyFont="1" applyFill="1" applyBorder="1" applyAlignment="1" applyProtection="1">
      <alignment horizontal="left" wrapText="1"/>
    </xf>
    <xf numFmtId="0" fontId="10" fillId="3" borderId="14" xfId="20" applyNumberFormat="1" applyFont="1" applyFill="1" applyBorder="1" applyAlignment="1" applyProtection="1">
      <alignment horizontal="center" vertical="top"/>
    </xf>
    <xf numFmtId="164" fontId="10" fillId="3" borderId="14" xfId="21" applyNumberFormat="1" applyFont="1" applyFill="1" applyBorder="1" applyAlignment="1" applyProtection="1">
      <alignment horizontal="center" vertical="top"/>
    </xf>
    <xf numFmtId="3" fontId="10" fillId="3" borderId="14" xfId="20" applyNumberFormat="1" applyFont="1" applyFill="1" applyBorder="1" applyAlignment="1" applyProtection="1">
      <alignment horizontal="center" vertical="top"/>
    </xf>
    <xf numFmtId="0" fontId="10" fillId="3" borderId="7" xfId="17" applyNumberFormat="1" applyFont="1" applyFill="1" applyAlignment="1" applyProtection="1">
      <alignment horizontal="center"/>
    </xf>
    <xf numFmtId="164" fontId="10" fillId="3" borderId="7" xfId="21" applyNumberFormat="1" applyFont="1" applyFill="1" applyAlignment="1" applyProtection="1">
      <alignment horizontal="center" vertical="top" shrinkToFit="1"/>
    </xf>
    <xf numFmtId="164" fontId="8" fillId="3" borderId="7" xfId="21" applyNumberFormat="1" applyFont="1" applyFill="1" applyAlignment="1" applyProtection="1">
      <alignment horizontal="center" vertical="top" shrinkToFit="1"/>
    </xf>
    <xf numFmtId="164" fontId="10" fillId="3" borderId="14" xfId="21" applyNumberFormat="1" applyFont="1" applyFill="1" applyBorder="1" applyAlignment="1" applyProtection="1">
      <alignment horizontal="center" vertical="top" shrinkToFit="1"/>
    </xf>
    <xf numFmtId="0" fontId="10" fillId="3" borderId="13" xfId="17" applyNumberFormat="1" applyFont="1" applyFill="1" applyBorder="1" applyAlignment="1" applyProtection="1">
      <alignment horizontal="center"/>
    </xf>
    <xf numFmtId="0" fontId="10" fillId="3" borderId="13" xfId="20" applyNumberFormat="1" applyFont="1" applyFill="1" applyBorder="1" applyAlignment="1" applyProtection="1">
      <alignment horizontal="center" shrinkToFit="1"/>
    </xf>
    <xf numFmtId="164" fontId="10" fillId="3" borderId="13" xfId="21" applyNumberFormat="1" applyFont="1" applyFill="1" applyBorder="1" applyAlignment="1" applyProtection="1">
      <alignment horizontal="center" shrinkToFit="1"/>
    </xf>
    <xf numFmtId="164" fontId="10" fillId="3" borderId="13" xfId="20" applyNumberFormat="1" applyFont="1" applyFill="1" applyBorder="1" applyAlignment="1" applyProtection="1">
      <alignment horizontal="center" shrinkToFit="1"/>
    </xf>
    <xf numFmtId="164" fontId="10" fillId="3" borderId="13" xfId="17" applyNumberFormat="1" applyFont="1" applyFill="1" applyBorder="1" applyAlignment="1" applyProtection="1">
      <alignment horizontal="center"/>
    </xf>
    <xf numFmtId="0" fontId="10" fillId="0" borderId="17" xfId="24" applyNumberFormat="1" applyFont="1" applyBorder="1" applyAlignment="1" applyProtection="1">
      <alignment horizontal="center"/>
    </xf>
    <xf numFmtId="0" fontId="10" fillId="0" borderId="18" xfId="17" applyNumberFormat="1" applyFont="1" applyBorder="1" applyAlignment="1" applyProtection="1">
      <alignment horizontal="center"/>
    </xf>
    <xf numFmtId="164" fontId="10" fillId="0" borderId="16" xfId="25" applyNumberFormat="1" applyFont="1" applyBorder="1" applyAlignment="1" applyProtection="1">
      <alignment horizontal="center" vertical="center"/>
    </xf>
    <xf numFmtId="164" fontId="10" fillId="0" borderId="16" xfId="17" applyNumberFormat="1" applyFont="1" applyBorder="1" applyAlignment="1" applyProtection="1">
      <alignment horizontal="center"/>
    </xf>
    <xf numFmtId="164" fontId="10" fillId="0" borderId="16" xfId="21" applyNumberFormat="1" applyFont="1" applyBorder="1" applyAlignment="1" applyProtection="1">
      <alignment horizontal="center" shrinkToFit="1"/>
    </xf>
    <xf numFmtId="4" fontId="10" fillId="3" borderId="7" xfId="20" applyNumberFormat="1" applyFont="1" applyFill="1" applyAlignment="1" applyProtection="1">
      <alignment horizontal="center" vertical="top" wrapText="1"/>
    </xf>
    <xf numFmtId="164" fontId="10" fillId="3" borderId="7" xfId="21" applyNumberFormat="1" applyFont="1" applyFill="1" applyAlignment="1" applyProtection="1">
      <alignment horizontal="center" vertical="top" wrapText="1"/>
    </xf>
    <xf numFmtId="164" fontId="10" fillId="3" borderId="7" xfId="17" applyNumberFormat="1" applyFont="1" applyFill="1" applyAlignment="1" applyProtection="1">
      <alignment horizontal="center" vertical="top" wrapText="1"/>
    </xf>
    <xf numFmtId="4" fontId="10" fillId="3" borderId="7" xfId="20" applyNumberFormat="1" applyFont="1" applyFill="1" applyAlignment="1" applyProtection="1">
      <alignment horizontal="center" shrinkToFit="1"/>
    </xf>
    <xf numFmtId="164" fontId="10" fillId="3" borderId="7" xfId="21" applyNumberFormat="1" applyFont="1" applyFill="1" applyAlignment="1" applyProtection="1">
      <alignment horizontal="center" shrinkToFit="1"/>
    </xf>
    <xf numFmtId="164" fontId="10" fillId="3" borderId="7" xfId="17" applyNumberFormat="1" applyFont="1" applyFill="1" applyAlignment="1" applyProtection="1">
      <alignment horizontal="center"/>
    </xf>
    <xf numFmtId="3" fontId="10" fillId="3" borderId="7" xfId="20" applyNumberFormat="1" applyFont="1" applyFill="1" applyAlignment="1" applyProtection="1">
      <alignment horizontal="center" vertical="top" shrinkToFit="1"/>
    </xf>
    <xf numFmtId="0" fontId="10" fillId="3" borderId="7" xfId="20" applyNumberFormat="1" applyFont="1" applyFill="1" applyAlignment="1" applyProtection="1">
      <alignment horizontal="center" vertical="top" wrapText="1" shrinkToFit="1"/>
    </xf>
    <xf numFmtId="164" fontId="10" fillId="3" borderId="7" xfId="21" applyNumberFormat="1" applyFont="1" applyFill="1" applyAlignment="1" applyProtection="1">
      <alignment horizontal="center" vertical="top" wrapText="1" shrinkToFit="1"/>
    </xf>
    <xf numFmtId="3" fontId="10" fillId="3" borderId="7" xfId="20" applyNumberFormat="1" applyFont="1" applyFill="1" applyAlignment="1" applyProtection="1">
      <alignment horizontal="center" vertical="top" wrapText="1" shrinkToFit="1"/>
    </xf>
    <xf numFmtId="3" fontId="10" fillId="3" borderId="7" xfId="20" applyNumberFormat="1" applyFont="1" applyFill="1" applyAlignment="1">
      <alignment horizontal="center" vertical="top" wrapText="1"/>
    </xf>
    <xf numFmtId="164" fontId="10" fillId="3" borderId="7" xfId="21" applyNumberFormat="1" applyFont="1" applyFill="1" applyAlignment="1">
      <alignment horizontal="center" vertical="top" wrapText="1"/>
    </xf>
    <xf numFmtId="3" fontId="10" fillId="3" borderId="7" xfId="20" applyNumberFormat="1" applyFont="1" applyFill="1">
      <alignment horizontal="center" shrinkToFit="1"/>
    </xf>
    <xf numFmtId="164" fontId="10" fillId="3" borderId="7" xfId="21" applyNumberFormat="1" applyFont="1" applyFill="1" applyAlignment="1">
      <alignment horizontal="center" shrinkToFit="1"/>
    </xf>
    <xf numFmtId="3" fontId="10" fillId="3" borderId="7" xfId="20" applyNumberFormat="1" applyFont="1" applyFill="1" applyAlignment="1">
      <alignment horizontal="center" vertical="top" wrapText="1" shrinkToFit="1"/>
    </xf>
    <xf numFmtId="164" fontId="10" fillId="3" borderId="7" xfId="21" applyNumberFormat="1" applyFont="1" applyFill="1" applyAlignment="1">
      <alignment horizontal="center" vertical="top" wrapText="1" shrinkToFit="1"/>
    </xf>
    <xf numFmtId="0" fontId="10" fillId="3" borderId="7" xfId="20" applyFont="1" applyFill="1" applyAlignment="1">
      <alignment horizontal="center" vertical="top" wrapText="1" shrinkToFit="1"/>
    </xf>
    <xf numFmtId="0" fontId="8" fillId="0" borderId="1" xfId="8" applyFont="1" applyProtection="1">
      <alignment horizontal="center"/>
      <protection locked="0"/>
    </xf>
    <xf numFmtId="0" fontId="10" fillId="0" borderId="11" xfId="13" applyNumberFormat="1" applyFont="1" applyBorder="1" applyProtection="1">
      <alignment horizontal="center" vertical="center" wrapText="1"/>
    </xf>
    <xf numFmtId="0" fontId="10" fillId="0" borderId="11" xfId="13" applyFont="1" applyBorder="1" applyProtection="1">
      <alignment horizontal="center" vertical="center" wrapText="1"/>
      <protection locked="0"/>
    </xf>
    <xf numFmtId="0" fontId="10" fillId="0" borderId="7" xfId="14" applyNumberFormat="1" applyFont="1" applyProtection="1">
      <alignment horizontal="center" vertical="center"/>
    </xf>
    <xf numFmtId="0" fontId="10" fillId="0" borderId="7" xfId="14" applyFont="1" applyProtection="1">
      <alignment horizontal="center" vertical="center"/>
      <protection locked="0"/>
    </xf>
    <xf numFmtId="0" fontId="10" fillId="0" borderId="14" xfId="14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 wrapText="1"/>
    </xf>
    <xf numFmtId="0" fontId="10" fillId="0" borderId="13" xfId="16" applyNumberFormat="1" applyFont="1" applyBorder="1" applyAlignment="1" applyProtection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" xfId="8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15" xfId="16" applyNumberFormat="1" applyFont="1" applyBorder="1" applyAlignment="1" applyProtection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49" fontId="10" fillId="3" borderId="7" xfId="20" applyNumberFormat="1" applyFont="1" applyFill="1" applyAlignment="1">
      <alignment horizontal="center" vertical="top" wrapText="1" shrinkToFit="1"/>
    </xf>
  </cellXfs>
  <cellStyles count="38">
    <cellStyle name="br" xfId="31"/>
    <cellStyle name="col" xfId="30"/>
    <cellStyle name="st36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36"/>
    <cellStyle name="xl32" xfId="13"/>
    <cellStyle name="xl33" xfId="14"/>
    <cellStyle name="xl34" xfId="20"/>
    <cellStyle name="xl35" xfId="21"/>
    <cellStyle name="xl36" xfId="2"/>
    <cellStyle name="xl37" xfId="4"/>
    <cellStyle name="xl38" xfId="6"/>
    <cellStyle name="xl39" xfId="11"/>
    <cellStyle name="xl40" xfId="15"/>
    <cellStyle name="xl41" xfId="3"/>
    <cellStyle name="xl42" xfId="5"/>
    <cellStyle name="xl43" xfId="7"/>
    <cellStyle name="xl44" xfId="22"/>
    <cellStyle name="xl45" xfId="37"/>
    <cellStyle name="xl46" xfId="23"/>
    <cellStyle name="xl47" xfId="25"/>
    <cellStyle name="xl48" xfId="26"/>
    <cellStyle name="xl49" xfId="27"/>
    <cellStyle name="xl50" xfId="24"/>
    <cellStyle name="xl5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90" zoomScaleNormal="90" workbookViewId="0">
      <selection activeCell="E43" sqref="E43"/>
    </sheetView>
  </sheetViews>
  <sheetFormatPr defaultColWidth="9.140625" defaultRowHeight="15" x14ac:dyDescent="0.25"/>
  <cols>
    <col min="1" max="1" width="39.28515625" style="1" customWidth="1"/>
    <col min="2" max="2" width="6.7109375" style="1" customWidth="1"/>
    <col min="3" max="3" width="11.42578125" style="1" customWidth="1"/>
    <col min="4" max="4" width="14" style="1" customWidth="1"/>
    <col min="5" max="5" width="12.7109375" style="1" customWidth="1"/>
    <col min="6" max="6" width="12.28515625" style="1" customWidth="1"/>
    <col min="7" max="7" width="14.140625" style="1" customWidth="1"/>
    <col min="8" max="8" width="15.7109375" style="1" customWidth="1"/>
    <col min="9" max="16384" width="9.140625" style="1"/>
  </cols>
  <sheetData>
    <row r="1" spans="1:8" ht="15" customHeight="1" x14ac:dyDescent="0.25">
      <c r="A1" s="84" t="s">
        <v>21</v>
      </c>
      <c r="B1" s="84"/>
      <c r="C1" s="84"/>
      <c r="D1" s="84"/>
      <c r="E1" s="84"/>
      <c r="F1" s="84"/>
      <c r="G1" s="84"/>
      <c r="H1" s="84"/>
    </row>
    <row r="2" spans="1:8" ht="31.15" customHeight="1" x14ac:dyDescent="0.25">
      <c r="A2" s="93" t="s">
        <v>44</v>
      </c>
      <c r="B2" s="93"/>
      <c r="C2" s="94"/>
      <c r="D2" s="94"/>
      <c r="E2" s="94"/>
      <c r="F2" s="94"/>
      <c r="G2" s="94"/>
      <c r="H2" s="94"/>
    </row>
    <row r="3" spans="1:8" ht="15" customHeight="1" x14ac:dyDescent="0.25">
      <c r="A3" s="11"/>
      <c r="B3" s="11"/>
      <c r="C3" s="12"/>
      <c r="D3" s="12"/>
      <c r="E3" s="12"/>
      <c r="F3" s="12"/>
      <c r="G3" s="12"/>
      <c r="H3" s="12"/>
    </row>
    <row r="4" spans="1:8" ht="17.25" customHeight="1" x14ac:dyDescent="0.25">
      <c r="A4" s="91" t="s">
        <v>20</v>
      </c>
      <c r="B4" s="95" t="s">
        <v>27</v>
      </c>
      <c r="C4" s="85" t="s">
        <v>0</v>
      </c>
      <c r="D4" s="87" t="s">
        <v>1</v>
      </c>
      <c r="E4" s="88"/>
      <c r="F4" s="87" t="s">
        <v>2</v>
      </c>
      <c r="G4" s="88"/>
      <c r="H4" s="89" t="s">
        <v>25</v>
      </c>
    </row>
    <row r="5" spans="1:8" ht="31.5" x14ac:dyDescent="0.25">
      <c r="A5" s="92"/>
      <c r="B5" s="96"/>
      <c r="C5" s="86"/>
      <c r="D5" s="13" t="s">
        <v>3</v>
      </c>
      <c r="E5" s="13" t="s">
        <v>22</v>
      </c>
      <c r="F5" s="13" t="s">
        <v>3</v>
      </c>
      <c r="G5" s="13" t="s">
        <v>22</v>
      </c>
      <c r="H5" s="90"/>
    </row>
    <row r="6" spans="1:8" ht="15" customHeight="1" x14ac:dyDescent="0.25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 t="s">
        <v>28</v>
      </c>
    </row>
    <row r="7" spans="1:8" ht="51" customHeight="1" x14ac:dyDescent="0.25">
      <c r="A7" s="16" t="s">
        <v>26</v>
      </c>
      <c r="B7" s="44">
        <v>902</v>
      </c>
      <c r="C7" s="45"/>
      <c r="D7" s="45"/>
      <c r="E7" s="46">
        <f>SUM(E8:E9)</f>
        <v>31637.800000000003</v>
      </c>
      <c r="F7" s="46"/>
      <c r="G7" s="46">
        <f>SUM(G8:G9)</f>
        <v>31637.800000000003</v>
      </c>
      <c r="H7" s="46">
        <f>G7/E7*100</f>
        <v>100</v>
      </c>
    </row>
    <row r="8" spans="1:8" ht="31.5" x14ac:dyDescent="0.25">
      <c r="A8" s="17" t="s">
        <v>7</v>
      </c>
      <c r="B8" s="18"/>
      <c r="C8" s="43" t="s">
        <v>23</v>
      </c>
      <c r="D8" s="67">
        <v>448808.48</v>
      </c>
      <c r="E8" s="68">
        <v>15982.1</v>
      </c>
      <c r="F8" s="68">
        <v>448808.48</v>
      </c>
      <c r="G8" s="68">
        <v>15982.1</v>
      </c>
      <c r="H8" s="69">
        <f>G8/E8*100</f>
        <v>100</v>
      </c>
    </row>
    <row r="9" spans="1:8" ht="15" customHeight="1" x14ac:dyDescent="0.25">
      <c r="A9" s="17" t="s">
        <v>14</v>
      </c>
      <c r="B9" s="17"/>
      <c r="C9" s="53" t="s">
        <v>24</v>
      </c>
      <c r="D9" s="70">
        <v>970598.23</v>
      </c>
      <c r="E9" s="71">
        <v>15655.7</v>
      </c>
      <c r="F9" s="70">
        <v>970598.23</v>
      </c>
      <c r="G9" s="71">
        <v>15655.7</v>
      </c>
      <c r="H9" s="72">
        <f>G9/E9*100</f>
        <v>100</v>
      </c>
    </row>
    <row r="10" spans="1:8" ht="63" x14ac:dyDescent="0.25">
      <c r="A10" s="16" t="s">
        <v>40</v>
      </c>
      <c r="B10" s="44">
        <v>907</v>
      </c>
      <c r="C10" s="45"/>
      <c r="D10" s="45"/>
      <c r="E10" s="46">
        <f>SUM(E12:E18)</f>
        <v>1713910.5</v>
      </c>
      <c r="F10" s="46"/>
      <c r="G10" s="46">
        <f>SUM(G12:G18)</f>
        <v>1704679</v>
      </c>
      <c r="H10" s="46">
        <f>G10/E10*100</f>
        <v>99.461377942430488</v>
      </c>
    </row>
    <row r="11" spans="1:8" ht="63" x14ac:dyDescent="0.25">
      <c r="A11" s="16" t="s">
        <v>45</v>
      </c>
      <c r="B11" s="44">
        <v>907</v>
      </c>
      <c r="C11" s="45"/>
      <c r="D11" s="45"/>
      <c r="E11" s="46">
        <f>SUM(E12:E18)</f>
        <v>1713910.5</v>
      </c>
      <c r="F11" s="46"/>
      <c r="G11" s="46">
        <f>SUM(G12:G18)</f>
        <v>1704679</v>
      </c>
      <c r="H11" s="46">
        <f>G11/E11*100</f>
        <v>99.461377942430488</v>
      </c>
    </row>
    <row r="12" spans="1:8" ht="15.75" x14ac:dyDescent="0.25">
      <c r="A12" s="19" t="s">
        <v>8</v>
      </c>
      <c r="B12" s="20"/>
      <c r="C12" s="21" t="s">
        <v>29</v>
      </c>
      <c r="D12" s="22">
        <v>1574</v>
      </c>
      <c r="E12" s="54">
        <v>152411.6</v>
      </c>
      <c r="F12" s="73">
        <v>1574</v>
      </c>
      <c r="G12" s="54">
        <v>150212.29999999999</v>
      </c>
      <c r="H12" s="23">
        <f t="shared" ref="H12:H18" si="0">G12/E12*100</f>
        <v>98.556999598455747</v>
      </c>
    </row>
    <row r="13" spans="1:8" ht="47.25" x14ac:dyDescent="0.25">
      <c r="A13" s="19" t="s">
        <v>9</v>
      </c>
      <c r="B13" s="20"/>
      <c r="C13" s="21" t="s">
        <v>29</v>
      </c>
      <c r="D13" s="22">
        <v>445</v>
      </c>
      <c r="E13" s="54">
        <v>144160.9</v>
      </c>
      <c r="F13" s="73">
        <v>445</v>
      </c>
      <c r="G13" s="54">
        <v>143541.9</v>
      </c>
      <c r="H13" s="23">
        <f t="shared" si="0"/>
        <v>99.570618662896806</v>
      </c>
    </row>
    <row r="14" spans="1:8" ht="47.25" x14ac:dyDescent="0.25">
      <c r="A14" s="17" t="s">
        <v>10</v>
      </c>
      <c r="B14" s="18"/>
      <c r="C14" s="21" t="s">
        <v>29</v>
      </c>
      <c r="D14" s="22">
        <v>1930</v>
      </c>
      <c r="E14" s="54">
        <v>535427.4</v>
      </c>
      <c r="F14" s="73">
        <v>1930</v>
      </c>
      <c r="G14" s="54">
        <v>532083.6</v>
      </c>
      <c r="H14" s="23">
        <f t="shared" si="0"/>
        <v>99.37548956217033</v>
      </c>
    </row>
    <row r="15" spans="1:8" ht="31.5" x14ac:dyDescent="0.25">
      <c r="A15" s="17" t="s">
        <v>11</v>
      </c>
      <c r="B15" s="18"/>
      <c r="C15" s="21" t="s">
        <v>29</v>
      </c>
      <c r="D15" s="22">
        <v>1146</v>
      </c>
      <c r="E15" s="54">
        <v>82705.100000000006</v>
      </c>
      <c r="F15" s="73">
        <v>1146</v>
      </c>
      <c r="G15" s="54">
        <v>82428.2</v>
      </c>
      <c r="H15" s="23">
        <f t="shared" si="0"/>
        <v>99.665195979449862</v>
      </c>
    </row>
    <row r="16" spans="1:8" ht="47.25" x14ac:dyDescent="0.25">
      <c r="A16" s="19" t="s">
        <v>12</v>
      </c>
      <c r="B16" s="20"/>
      <c r="C16" s="43" t="s">
        <v>29</v>
      </c>
      <c r="D16" s="74">
        <v>227</v>
      </c>
      <c r="E16" s="75">
        <v>14885.9</v>
      </c>
      <c r="F16" s="76">
        <v>227</v>
      </c>
      <c r="G16" s="75">
        <v>14836.4</v>
      </c>
      <c r="H16" s="69">
        <f t="shared" si="0"/>
        <v>99.66747055938842</v>
      </c>
    </row>
    <row r="17" spans="1:19" ht="47.25" customHeight="1" x14ac:dyDescent="0.25">
      <c r="A17" s="17" t="s">
        <v>30</v>
      </c>
      <c r="B17" s="18"/>
      <c r="C17" s="21" t="s">
        <v>29</v>
      </c>
      <c r="D17" s="22">
        <v>1652</v>
      </c>
      <c r="E17" s="54">
        <v>331519.09999999998</v>
      </c>
      <c r="F17" s="73">
        <v>1652</v>
      </c>
      <c r="G17" s="54">
        <v>328776.09999999998</v>
      </c>
      <c r="H17" s="23">
        <f t="shared" si="0"/>
        <v>99.172596692015631</v>
      </c>
    </row>
    <row r="18" spans="1:19" ht="47.25" x14ac:dyDescent="0.25">
      <c r="A18" s="17" t="s">
        <v>13</v>
      </c>
      <c r="B18" s="18"/>
      <c r="C18" s="21" t="s">
        <v>29</v>
      </c>
      <c r="D18" s="22">
        <v>1574</v>
      </c>
      <c r="E18" s="54">
        <v>452800.5</v>
      </c>
      <c r="F18" s="73">
        <v>1574</v>
      </c>
      <c r="G18" s="54">
        <v>452800.5</v>
      </c>
      <c r="H18" s="23">
        <f t="shared" si="0"/>
        <v>100</v>
      </c>
    </row>
    <row r="19" spans="1:19" ht="60.75" customHeight="1" x14ac:dyDescent="0.25">
      <c r="A19" s="24" t="s">
        <v>41</v>
      </c>
      <c r="B19" s="44">
        <v>913</v>
      </c>
      <c r="C19" s="45"/>
      <c r="D19" s="45"/>
      <c r="E19" s="46">
        <f>E20+E29</f>
        <v>484867.34780000005</v>
      </c>
      <c r="F19" s="46"/>
      <c r="G19" s="46">
        <f>G20+G29</f>
        <v>484103.1</v>
      </c>
      <c r="H19" s="46">
        <f>G19/E19*100</f>
        <v>99.842380023429556</v>
      </c>
    </row>
    <row r="20" spans="1:19" ht="63" x14ac:dyDescent="0.25">
      <c r="A20" s="16" t="s">
        <v>46</v>
      </c>
      <c r="B20" s="44">
        <v>913</v>
      </c>
      <c r="C20" s="45"/>
      <c r="D20" s="45"/>
      <c r="E20" s="46">
        <f>SUM(E21:E28)</f>
        <v>261769.7</v>
      </c>
      <c r="F20" s="46"/>
      <c r="G20" s="46">
        <f>SUM(G21:G28)</f>
        <v>261262.30000000002</v>
      </c>
      <c r="H20" s="46">
        <f>G20/E20*100</f>
        <v>99.806165495853804</v>
      </c>
    </row>
    <row r="21" spans="1:19" ht="31.5" x14ac:dyDescent="0.25">
      <c r="A21" s="25" t="s">
        <v>31</v>
      </c>
      <c r="B21" s="18"/>
      <c r="C21" s="43" t="s">
        <v>29</v>
      </c>
      <c r="D21" s="77">
        <v>176500</v>
      </c>
      <c r="E21" s="78">
        <v>7677</v>
      </c>
      <c r="F21" s="77">
        <v>158850</v>
      </c>
      <c r="G21" s="78">
        <v>7677</v>
      </c>
      <c r="H21" s="69">
        <f>G21/E21*100</f>
        <v>100</v>
      </c>
    </row>
    <row r="22" spans="1:19" ht="47.25" x14ac:dyDescent="0.25">
      <c r="A22" s="25" t="s">
        <v>4</v>
      </c>
      <c r="B22" s="18"/>
      <c r="C22" s="43" t="s">
        <v>29</v>
      </c>
      <c r="D22" s="77">
        <v>300000</v>
      </c>
      <c r="E22" s="78">
        <v>53034.2</v>
      </c>
      <c r="F22" s="77">
        <v>456347</v>
      </c>
      <c r="G22" s="78">
        <v>52803</v>
      </c>
      <c r="H22" s="69">
        <f>G22/E22*100</f>
        <v>99.564054892880449</v>
      </c>
    </row>
    <row r="23" spans="1:19" ht="31.5" x14ac:dyDescent="0.25">
      <c r="A23" s="19" t="s">
        <v>5</v>
      </c>
      <c r="B23" s="20"/>
      <c r="C23" s="43" t="s">
        <v>29</v>
      </c>
      <c r="D23" s="77">
        <v>19892</v>
      </c>
      <c r="E23" s="78">
        <v>11798.6</v>
      </c>
      <c r="F23" s="77">
        <v>20086</v>
      </c>
      <c r="G23" s="78">
        <v>11798.6</v>
      </c>
      <c r="H23" s="69">
        <f>G23/E23*100</f>
        <v>100</v>
      </c>
    </row>
    <row r="24" spans="1:19" ht="15.75" x14ac:dyDescent="0.25">
      <c r="A24" s="25" t="s">
        <v>32</v>
      </c>
      <c r="B24" s="18"/>
      <c r="C24" s="53" t="s">
        <v>29</v>
      </c>
      <c r="D24" s="79">
        <v>25000</v>
      </c>
      <c r="E24" s="80">
        <v>6279.1</v>
      </c>
      <c r="F24" s="79">
        <v>25002</v>
      </c>
      <c r="G24" s="80">
        <v>6244.1</v>
      </c>
      <c r="H24" s="72">
        <f t="shared" ref="H24:H40" si="1">G24/E24*100</f>
        <v>99.442595276393106</v>
      </c>
    </row>
    <row r="25" spans="1:19" ht="63" x14ac:dyDescent="0.25">
      <c r="A25" s="25" t="s">
        <v>6</v>
      </c>
      <c r="B25" s="18"/>
      <c r="C25" s="43" t="s">
        <v>29</v>
      </c>
      <c r="D25" s="81">
        <v>1317</v>
      </c>
      <c r="E25" s="82">
        <v>43418</v>
      </c>
      <c r="F25" s="81">
        <v>1089</v>
      </c>
      <c r="G25" s="82">
        <v>43398.400000000001</v>
      </c>
      <c r="H25" s="69">
        <f t="shared" si="1"/>
        <v>99.954857432401312</v>
      </c>
    </row>
    <row r="26" spans="1:19" ht="31.5" x14ac:dyDescent="0.25">
      <c r="A26" s="25" t="s">
        <v>33</v>
      </c>
      <c r="B26" s="18"/>
      <c r="C26" s="43" t="s">
        <v>29</v>
      </c>
      <c r="D26" s="81">
        <v>63730</v>
      </c>
      <c r="E26" s="82">
        <v>83579.7</v>
      </c>
      <c r="F26" s="81">
        <v>65663</v>
      </c>
      <c r="G26" s="82">
        <v>83473.100000000006</v>
      </c>
      <c r="H26" s="69">
        <f t="shared" si="1"/>
        <v>99.872457067924401</v>
      </c>
    </row>
    <row r="27" spans="1:19" ht="31.5" x14ac:dyDescent="0.25">
      <c r="A27" s="25" t="s">
        <v>11</v>
      </c>
      <c r="B27" s="18"/>
      <c r="C27" s="43" t="s">
        <v>34</v>
      </c>
      <c r="D27" s="83" t="s">
        <v>51</v>
      </c>
      <c r="E27" s="82">
        <v>6724.8</v>
      </c>
      <c r="F27" s="97" t="s">
        <v>52</v>
      </c>
      <c r="G27" s="82">
        <v>6711</v>
      </c>
      <c r="H27" s="69">
        <f t="shared" si="1"/>
        <v>99.794789436117057</v>
      </c>
    </row>
    <row r="28" spans="1:19" ht="31.5" x14ac:dyDescent="0.25">
      <c r="A28" s="47" t="s">
        <v>35</v>
      </c>
      <c r="B28" s="18"/>
      <c r="C28" s="43" t="s">
        <v>34</v>
      </c>
      <c r="D28" s="83" t="s">
        <v>53</v>
      </c>
      <c r="E28" s="82">
        <v>49258.3</v>
      </c>
      <c r="F28" s="81" t="s">
        <v>54</v>
      </c>
      <c r="G28" s="82">
        <v>49157.1</v>
      </c>
      <c r="H28" s="69">
        <f t="shared" si="1"/>
        <v>99.794552390155559</v>
      </c>
    </row>
    <row r="29" spans="1:19" ht="78.75" x14ac:dyDescent="0.25">
      <c r="A29" s="26" t="s">
        <v>47</v>
      </c>
      <c r="B29" s="29">
        <v>913</v>
      </c>
      <c r="C29" s="31"/>
      <c r="D29" s="32"/>
      <c r="E29" s="55">
        <f>E30+E31+E32+E33</f>
        <v>223097.64780000004</v>
      </c>
      <c r="F29" s="55"/>
      <c r="G29" s="55">
        <f>G30+G31+G32+G33</f>
        <v>222840.8</v>
      </c>
      <c r="H29" s="33">
        <f t="shared" si="1"/>
        <v>99.88487202687574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ht="31.5" x14ac:dyDescent="0.25">
      <c r="A30" s="49" t="s">
        <v>17</v>
      </c>
      <c r="B30" s="48"/>
      <c r="C30" s="36" t="s">
        <v>29</v>
      </c>
      <c r="D30" s="50">
        <v>902</v>
      </c>
      <c r="E30" s="51">
        <v>167554.84780000002</v>
      </c>
      <c r="F30" s="52">
        <v>902</v>
      </c>
      <c r="G30" s="51">
        <v>167349.6</v>
      </c>
      <c r="H30" s="39">
        <f>G30/E30*100</f>
        <v>99.877504111223928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ht="31.5" x14ac:dyDescent="0.25">
      <c r="A31" s="49" t="s">
        <v>43</v>
      </c>
      <c r="B31" s="48"/>
      <c r="C31" s="36" t="s">
        <v>29</v>
      </c>
      <c r="D31" s="50">
        <v>169</v>
      </c>
      <c r="E31" s="51">
        <v>23179.7</v>
      </c>
      <c r="F31" s="52">
        <v>169</v>
      </c>
      <c r="G31" s="51">
        <v>23147.599999999999</v>
      </c>
      <c r="H31" s="39">
        <f>G31/E31*100</f>
        <v>99.861516758197894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ht="31.5" x14ac:dyDescent="0.25">
      <c r="A32" s="49" t="s">
        <v>38</v>
      </c>
      <c r="B32" s="48"/>
      <c r="C32" s="36" t="s">
        <v>29</v>
      </c>
      <c r="D32" s="50">
        <v>368</v>
      </c>
      <c r="E32" s="51">
        <v>15809.7</v>
      </c>
      <c r="F32" s="52">
        <v>368</v>
      </c>
      <c r="G32" s="51">
        <v>15791.3</v>
      </c>
      <c r="H32" s="39">
        <f>G32/E32*100</f>
        <v>99.883615754884644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ht="63" x14ac:dyDescent="0.25">
      <c r="A33" s="49" t="s">
        <v>39</v>
      </c>
      <c r="B33" s="48"/>
      <c r="C33" s="36" t="s">
        <v>29</v>
      </c>
      <c r="D33" s="50">
        <v>312</v>
      </c>
      <c r="E33" s="51">
        <v>16553.400000000001</v>
      </c>
      <c r="F33" s="52">
        <v>312</v>
      </c>
      <c r="G33" s="51">
        <v>16552.3</v>
      </c>
      <c r="H33" s="39">
        <f>G33/E33*100</f>
        <v>99.993354839489157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ht="78.75" x14ac:dyDescent="0.25">
      <c r="A34" s="26" t="s">
        <v>42</v>
      </c>
      <c r="B34" s="29">
        <v>915</v>
      </c>
      <c r="C34" s="31"/>
      <c r="D34" s="32"/>
      <c r="E34" s="55">
        <f>E35+E39+E37</f>
        <v>58764.7</v>
      </c>
      <c r="F34" s="55"/>
      <c r="G34" s="55">
        <f>G35+G39+G37</f>
        <v>58764.7</v>
      </c>
      <c r="H34" s="33">
        <f t="shared" si="1"/>
        <v>100</v>
      </c>
      <c r="I34" s="9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ht="94.5" x14ac:dyDescent="0.25">
      <c r="A35" s="26" t="s">
        <v>48</v>
      </c>
      <c r="B35" s="29">
        <v>915</v>
      </c>
      <c r="C35" s="31"/>
      <c r="D35" s="32"/>
      <c r="E35" s="55">
        <f>E36</f>
        <v>37846</v>
      </c>
      <c r="F35" s="55"/>
      <c r="G35" s="55">
        <f>G36</f>
        <v>37846</v>
      </c>
      <c r="H35" s="33">
        <f t="shared" si="1"/>
        <v>100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ht="78.75" x14ac:dyDescent="0.25">
      <c r="A36" s="19" t="s">
        <v>15</v>
      </c>
      <c r="B36" s="20"/>
      <c r="C36" s="21" t="s">
        <v>37</v>
      </c>
      <c r="D36" s="22">
        <v>100</v>
      </c>
      <c r="E36" s="54">
        <v>37846</v>
      </c>
      <c r="F36" s="27">
        <v>100</v>
      </c>
      <c r="G36" s="54">
        <v>37846</v>
      </c>
      <c r="H36" s="23">
        <f t="shared" si="1"/>
        <v>100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ht="78.75" x14ac:dyDescent="0.25">
      <c r="A37" s="28" t="s">
        <v>49</v>
      </c>
      <c r="B37" s="29">
        <v>915</v>
      </c>
      <c r="C37" s="21"/>
      <c r="D37" s="22"/>
      <c r="E37" s="55">
        <f>E38</f>
        <v>2060</v>
      </c>
      <c r="F37" s="30"/>
      <c r="G37" s="55">
        <f>G38</f>
        <v>2060</v>
      </c>
      <c r="H37" s="23">
        <v>100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ht="78.75" x14ac:dyDescent="0.25">
      <c r="A38" s="19" t="s">
        <v>15</v>
      </c>
      <c r="B38" s="20"/>
      <c r="C38" s="21" t="s">
        <v>37</v>
      </c>
      <c r="D38" s="22">
        <v>100</v>
      </c>
      <c r="E38" s="54">
        <v>2060</v>
      </c>
      <c r="F38" s="27">
        <v>100</v>
      </c>
      <c r="G38" s="54">
        <v>2060</v>
      </c>
      <c r="H38" s="23">
        <v>100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ht="94.5" x14ac:dyDescent="0.25">
      <c r="A39" s="28" t="s">
        <v>50</v>
      </c>
      <c r="B39" s="29">
        <v>915</v>
      </c>
      <c r="C39" s="31"/>
      <c r="D39" s="32"/>
      <c r="E39" s="55">
        <f>E40+E41</f>
        <v>18858.7</v>
      </c>
      <c r="F39" s="55"/>
      <c r="G39" s="55">
        <f>G40+G41</f>
        <v>18858.7</v>
      </c>
      <c r="H39" s="33">
        <f t="shared" si="1"/>
        <v>100</v>
      </c>
    </row>
    <row r="40" spans="1:19" ht="31.5" x14ac:dyDescent="0.25">
      <c r="A40" s="34" t="s">
        <v>16</v>
      </c>
      <c r="B40" s="35"/>
      <c r="C40" s="36" t="s">
        <v>37</v>
      </c>
      <c r="D40" s="37">
        <v>100</v>
      </c>
      <c r="E40" s="56">
        <v>15108.7</v>
      </c>
      <c r="F40" s="38">
        <v>100</v>
      </c>
      <c r="G40" s="56">
        <v>15108.7</v>
      </c>
      <c r="H40" s="39">
        <f t="shared" si="1"/>
        <v>100</v>
      </c>
      <c r="J40" s="10"/>
    </row>
    <row r="41" spans="1:19" ht="15" customHeight="1" x14ac:dyDescent="0.25">
      <c r="A41" s="40" t="s">
        <v>36</v>
      </c>
      <c r="B41" s="41"/>
      <c r="C41" s="57" t="s">
        <v>37</v>
      </c>
      <c r="D41" s="58">
        <v>100</v>
      </c>
      <c r="E41" s="59">
        <v>3750</v>
      </c>
      <c r="F41" s="60">
        <v>100</v>
      </c>
      <c r="G41" s="59">
        <v>3750</v>
      </c>
      <c r="H41" s="61">
        <v>100</v>
      </c>
    </row>
    <row r="42" spans="1:19" ht="14.1" customHeight="1" x14ac:dyDescent="0.25">
      <c r="A42" s="42"/>
      <c r="B42" s="42"/>
      <c r="C42" s="62" t="s">
        <v>18</v>
      </c>
      <c r="D42" s="63" t="s">
        <v>19</v>
      </c>
      <c r="E42" s="64">
        <f>E7+E10+E19+E34</f>
        <v>2289180.3478000001</v>
      </c>
      <c r="F42" s="65" t="s">
        <v>19</v>
      </c>
      <c r="G42" s="64">
        <f>G7+G10+G19+G34</f>
        <v>2279184.6</v>
      </c>
      <c r="H42" s="66"/>
    </row>
    <row r="43" spans="1:19" ht="14.1" customHeight="1" x14ac:dyDescent="0.25">
      <c r="A43" s="2"/>
      <c r="B43" s="2"/>
      <c r="C43" s="2"/>
      <c r="D43" s="2"/>
      <c r="E43" s="6"/>
      <c r="F43" s="6"/>
      <c r="G43" s="6"/>
      <c r="H43" s="3"/>
    </row>
    <row r="44" spans="1:19" ht="14.1" customHeight="1" x14ac:dyDescent="0.25">
      <c r="A44" s="4"/>
      <c r="B44" s="4"/>
      <c r="C44" s="4"/>
      <c r="D44" s="4"/>
      <c r="E44" s="4"/>
      <c r="F44" s="4"/>
      <c r="G44" s="5"/>
      <c r="H44" s="5"/>
    </row>
    <row r="45" spans="1:19" x14ac:dyDescent="0.25">
      <c r="E45" s="7"/>
    </row>
    <row r="47" spans="1:19" x14ac:dyDescent="0.25">
      <c r="E47" s="7"/>
    </row>
  </sheetData>
  <mergeCells count="8">
    <mergeCell ref="A1:H1"/>
    <mergeCell ref="C4:C5"/>
    <mergeCell ref="D4:E4"/>
    <mergeCell ref="F4:G4"/>
    <mergeCell ref="H4:H5"/>
    <mergeCell ref="A4:A5"/>
    <mergeCell ref="A2:H2"/>
    <mergeCell ref="B4:B5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762G&lt;/Code&gt;&#10;  &lt;DocLink&gt;495878&lt;/DocLink&gt;&#10;  &lt;DocName&gt;СВЕДЕНИЯ о результатах учреждения по исполнению государственного (муниципального) задания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FC96A-9A5D-407F-8400-F217AF12C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User223\22-3</dc:creator>
  <cp:lastModifiedBy>22-3</cp:lastModifiedBy>
  <cp:lastPrinted>2022-09-01T04:53:55Z</cp:lastPrinted>
  <dcterms:created xsi:type="dcterms:W3CDTF">2018-05-03T04:41:06Z</dcterms:created>
  <dcterms:modified xsi:type="dcterms:W3CDTF">2024-04-09T06:26:22Z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СВЕДЕНИЯ о результатах учреждения по исполнению государственного (муниципального) задания</vt:lpwstr>
  </property>
  <property fmtid="{D5CDD505-2E9C-101B-9397-08002B2CF9AE}" pid="3" name="Report Name">
    <vt:lpwstr/>
  </property>
</Properties>
</file>