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516" yWindow="588" windowWidth="10236" windowHeight="9996"/>
  </bookViews>
  <sheets>
    <sheet name="Отчет" sheetId="1" r:id="rId1"/>
  </sheets>
  <calcPr calcId="144525"/>
</workbook>
</file>

<file path=xl/calcChain.xml><?xml version="1.0" encoding="utf-8"?>
<calcChain xmlns="http://schemas.openxmlformats.org/spreadsheetml/2006/main">
  <c r="G34" i="1" l="1"/>
  <c r="G37" i="1"/>
  <c r="E37" i="1"/>
  <c r="H37" i="1" s="1"/>
  <c r="G35" i="1"/>
  <c r="E35" i="1"/>
  <c r="E34" i="1" s="1"/>
  <c r="H35" i="1" l="1"/>
  <c r="G29" i="1"/>
  <c r="H29" i="1" s="1"/>
  <c r="E29" i="1"/>
  <c r="G21" i="1"/>
  <c r="H21" i="1" s="1"/>
  <c r="E21" i="1"/>
  <c r="G11" i="1" l="1"/>
  <c r="E11" i="1"/>
  <c r="H11" i="1" l="1"/>
  <c r="H31" i="1"/>
  <c r="H36" i="1"/>
  <c r="H38" i="1"/>
  <c r="H39" i="1"/>
  <c r="G28" i="1"/>
  <c r="G40" i="1" s="1"/>
  <c r="E28" i="1"/>
  <c r="H32" i="1"/>
  <c r="H33" i="1"/>
  <c r="H30" i="1"/>
  <c r="H22" i="1"/>
  <c r="H23" i="1"/>
  <c r="H24" i="1"/>
  <c r="H25" i="1"/>
  <c r="H26" i="1"/>
  <c r="H27" i="1"/>
  <c r="G20" i="1"/>
  <c r="E20" i="1"/>
  <c r="H12" i="1"/>
  <c r="H13" i="1"/>
  <c r="H14" i="1"/>
  <c r="H15" i="1"/>
  <c r="H16" i="1"/>
  <c r="H17" i="1"/>
  <c r="H18" i="1"/>
  <c r="H19" i="1"/>
  <c r="G10" i="1"/>
  <c r="E10" i="1"/>
  <c r="H8" i="1"/>
  <c r="H9" i="1"/>
  <c r="G7" i="1"/>
  <c r="E7" i="1"/>
  <c r="H28" i="1" l="1"/>
  <c r="E40" i="1"/>
  <c r="H34" i="1"/>
  <c r="H10" i="1"/>
  <c r="H20" i="1"/>
  <c r="H7" i="1"/>
</calcChain>
</file>

<file path=xl/sharedStrings.xml><?xml version="1.0" encoding="utf-8"?>
<sst xmlns="http://schemas.openxmlformats.org/spreadsheetml/2006/main" count="76" uniqueCount="53">
  <si>
    <t>Единица измерения</t>
  </si>
  <si>
    <t>По плану</t>
  </si>
  <si>
    <t>Фактически</t>
  </si>
  <si>
    <t>количество</t>
  </si>
  <si>
    <t>Создание концертов и концертных программ</t>
  </si>
  <si>
    <t>Библиотечное, библиографическое и информационное обслуживание пользователей библиотеки</t>
  </si>
  <si>
    <t>Публичный показ музейных предметов, музейных коллекций</t>
  </si>
  <si>
    <t>Прокат кино и видеофильмов</t>
  </si>
  <si>
    <t>Организация деятельности клубных формирований и формирований самодеятельного народного творчества</t>
  </si>
  <si>
    <t>Производство и распространение телепрограмм</t>
  </si>
  <si>
    <t>Присмотр и уход</t>
  </si>
  <si>
    <t>Реализация основных общеобразовательных программ среднего общего образования</t>
  </si>
  <si>
    <t>Недобор учащихся на 2017/2018 учебный год.</t>
  </si>
  <si>
    <t>Реализация основных общеобразовательных программ основного общего образования</t>
  </si>
  <si>
    <t>Реализация дополнительных общеразвивающих программ</t>
  </si>
  <si>
    <t>Реализация дополнительных профессиональных программ повышения квалификации</t>
  </si>
  <si>
    <t>Организация проведения общественно-значимых мероприятий в сфере образования, науки и молодежной политики</t>
  </si>
  <si>
    <t>Реализация дополнительных предпрофессиональных программ в области физической культуры и спорта</t>
  </si>
  <si>
    <t>Реализация основных общеобразовательных программ дошкольного образования</t>
  </si>
  <si>
    <t>Осуществление издательской деятельности</t>
  </si>
  <si>
    <t>Организация мероприятий</t>
  </si>
  <si>
    <t>Организация капитального ремонта, ремонта и содержания закрепленных автомобильных дорог общего пользования и искусственных дорожных сооружений в их составе</t>
  </si>
  <si>
    <t>Не в полном объеме выполнены работы по установке барьерного ограждения в связи с тем, что дважды не состоялась процедура закупки металлоконструкций, необходимых для установки ограждения. Не все работы по ремонту асфальтобетонного покрытия автомобильных дорог приняты Учредителем.</t>
  </si>
  <si>
    <t>Уборка территории и аналогичная деятельность</t>
  </si>
  <si>
    <t>Не в полном объеме выполнены работы по очистке русла реки Маока, в связи с тем, что средства выделены в конце октября отчетного года, что не позволило в полном объеме провести конкурсные процедуры из-за ограниченности сроков.</t>
  </si>
  <si>
    <t>Содержание (эксплуатация) имущества, находящегося в государственной (муниципальной) собственности</t>
  </si>
  <si>
    <t>Организация благоустройства и озеленения</t>
  </si>
  <si>
    <t>Спортивная подготовка по олимпийским видам спорта</t>
  </si>
  <si>
    <t>Спортивная подготовка по неолимпийским видам спорта;Каратэ;Этап начальной подготовки</t>
  </si>
  <si>
    <t>Итого</t>
  </si>
  <si>
    <t>х</t>
  </si>
  <si>
    <t>Примечание</t>
  </si>
  <si>
    <t>Наименование муниципальной услуги</t>
  </si>
  <si>
    <t>Сведения</t>
  </si>
  <si>
    <t>сумма, тыс. рублей</t>
  </si>
  <si>
    <t>Управление образования администрации муниципального образования "Холмский городской округ", всего</t>
  </si>
  <si>
    <t>секунды</t>
  </si>
  <si>
    <t>см2</t>
  </si>
  <si>
    <t>% исполнения</t>
  </si>
  <si>
    <t>Администрация муниципального образования "Холмский городской округ", всего</t>
  </si>
  <si>
    <t>Ведомство</t>
  </si>
  <si>
    <t>8=7/5*100</t>
  </si>
  <si>
    <t>чел</t>
  </si>
  <si>
    <t>Управление культуры и архивного дела администрации муниципального образования "Холмский городской округ", всего</t>
  </si>
  <si>
    <t xml:space="preserve">Управление по физической культуре, спорту и молодежной политике администрации муниципального образования "Холмский городской округ", всего </t>
  </si>
  <si>
    <t>Управление жилищно-коммунального хозяйства администрации муниципального образования "Холмский городской округ", всего</t>
  </si>
  <si>
    <t>проц</t>
  </si>
  <si>
    <t>Муниципальная программа "Развитие образования в муниципальном образовании "Холмский городской округ" на 2015 -2020 годы"</t>
  </si>
  <si>
    <t>Муниципальная программа "Развитие сферы культуры муниципального образования "Холмский городской округ" на 2014-2020 годы"</t>
  </si>
  <si>
    <t>Муниципальная программа "Развитие физической культуры и спорта в муниципальном образовании "Холмский городской округ" на 2014-2020 годы"</t>
  </si>
  <si>
    <t>Муниципальная программа "Развитие транспортной инфраструктуры и дорожного хозяйства муниципального образования "Холмский городской округ" на 2015-2020 годы"</t>
  </si>
  <si>
    <t>Муниципальная программа "Обеспечение населения муниципального образования "Холмский городской округ" качественными услугами жилищно-коммунального хозяйства на 2014-2020 годы"</t>
  </si>
  <si>
    <t>о выполнении бюджетными и автономными учреждениями муниципального образования "Холмский городской округ" муниципальных заданий на оказание муниципальных услуг (выполнение работ) за 2017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</si>
</sst>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3" x14ac:knownFonts="1">
    <font>
      <sz val="11"/>
      <name val="Calibri"/>
      <family val="2"/>
      <scheme val="minor"/>
    </font>
    <font>
      <sz val="11"/>
      <color rgb="FF000000"/>
      <name val="Times New Roman"/>
    </font>
    <font>
      <sz val="10"/>
      <color rgb="FF000000"/>
      <name val="Times New Roman"/>
    </font>
    <font>
      <sz val="8"/>
      <color rgb="FF000000"/>
      <name val="Times New Roman"/>
    </font>
    <font>
      <sz val="9"/>
      <color rgb="FF000000"/>
      <name val="Times New Roman"/>
    </font>
    <font>
      <b/>
      <sz val="11"/>
      <color rgb="FF000000"/>
      <name val="Times New Roman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CCCCCC"/>
      </patternFill>
    </fill>
  </fills>
  <borders count="18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38">
    <xf numFmtId="0" fontId="0" fillId="0" borderId="0"/>
    <xf numFmtId="0" fontId="1" fillId="0" borderId="1"/>
    <xf numFmtId="0" fontId="2" fillId="0" borderId="1"/>
    <xf numFmtId="0" fontId="2" fillId="0" borderId="2"/>
    <xf numFmtId="0" fontId="3" fillId="0" borderId="3">
      <alignment horizontal="right"/>
    </xf>
    <xf numFmtId="49" fontId="4" fillId="0" borderId="4">
      <alignment horizontal="center"/>
    </xf>
    <xf numFmtId="0" fontId="3" fillId="0" borderId="1">
      <alignment horizontal="right"/>
    </xf>
    <xf numFmtId="49" fontId="4" fillId="0" borderId="5">
      <alignment horizontal="center"/>
    </xf>
    <xf numFmtId="0" fontId="5" fillId="0" borderId="1">
      <alignment horizontal="center"/>
    </xf>
    <xf numFmtId="0" fontId="5" fillId="0" borderId="1">
      <alignment horizontal="center" wrapText="1"/>
    </xf>
    <xf numFmtId="0" fontId="5" fillId="0" borderId="6">
      <alignment horizontal="left" wrapText="1"/>
    </xf>
    <xf numFmtId="0" fontId="1" fillId="0" borderId="6"/>
    <xf numFmtId="0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 vertical="center"/>
    </xf>
    <xf numFmtId="49" fontId="2" fillId="0" borderId="7">
      <alignment horizontal="center" vertical="center" wrapText="1"/>
    </xf>
    <xf numFmtId="0" fontId="2" fillId="0" borderId="7">
      <alignment horizontal="center" vertical="center" wrapText="1"/>
    </xf>
    <xf numFmtId="0" fontId="2" fillId="0" borderId="7">
      <alignment horizontal="center"/>
    </xf>
    <xf numFmtId="49" fontId="2" fillId="0" borderId="7">
      <alignment horizontal="center"/>
    </xf>
    <xf numFmtId="0" fontId="2" fillId="0" borderId="7">
      <alignment horizontal="center" wrapText="1"/>
    </xf>
    <xf numFmtId="0" fontId="2" fillId="0" borderId="7">
      <alignment horizontal="center" shrinkToFit="1"/>
    </xf>
    <xf numFmtId="4" fontId="2" fillId="0" borderId="7">
      <alignment horizontal="right" shrinkToFit="1"/>
    </xf>
    <xf numFmtId="49" fontId="2" fillId="0" borderId="7">
      <alignment horizontal="center" wrapText="1"/>
    </xf>
    <xf numFmtId="0" fontId="2" fillId="0" borderId="8"/>
    <xf numFmtId="0" fontId="2" fillId="0" borderId="9"/>
    <xf numFmtId="0" fontId="6" fillId="0" borderId="6">
      <alignment horizontal="left" vertical="center"/>
    </xf>
    <xf numFmtId="0" fontId="6" fillId="0" borderId="7">
      <alignment horizontal="left" vertical="center" wrapText="1"/>
    </xf>
    <xf numFmtId="0" fontId="6" fillId="0" borderId="8">
      <alignment horizontal="left" vertical="center"/>
    </xf>
    <xf numFmtId="0" fontId="1" fillId="0" borderId="8"/>
    <xf numFmtId="0" fontId="7" fillId="0" borderId="0"/>
    <xf numFmtId="0" fontId="7" fillId="0" borderId="0"/>
    <xf numFmtId="0" fontId="7" fillId="0" borderId="0"/>
    <xf numFmtId="0" fontId="6" fillId="0" borderId="1"/>
    <xf numFmtId="0" fontId="6" fillId="0" borderId="1"/>
    <xf numFmtId="0" fontId="1" fillId="2" borderId="1"/>
    <xf numFmtId="0" fontId="1" fillId="2" borderId="10"/>
    <xf numFmtId="0" fontId="1" fillId="2" borderId="8"/>
    <xf numFmtId="0" fontId="1" fillId="2" borderId="6"/>
  </cellStyleXfs>
  <cellXfs count="80">
    <xf numFmtId="0" fontId="0" fillId="0" borderId="0" xfId="0"/>
    <xf numFmtId="0" fontId="0" fillId="0" borderId="0" xfId="0" applyProtection="1">
      <protection locked="0"/>
    </xf>
    <xf numFmtId="0" fontId="8" fillId="0" borderId="7" xfId="16" applyNumberFormat="1" applyFont="1" applyProtection="1">
      <alignment horizontal="center" vertical="center" wrapText="1"/>
    </xf>
    <xf numFmtId="0" fontId="8" fillId="0" borderId="12" xfId="17" applyNumberFormat="1" applyFont="1" applyBorder="1" applyProtection="1">
      <alignment horizontal="center"/>
    </xf>
    <xf numFmtId="0" fontId="8" fillId="0" borderId="7" xfId="17" applyNumberFormat="1" applyFont="1" applyProtection="1">
      <alignment horizontal="center"/>
    </xf>
    <xf numFmtId="0" fontId="10" fillId="0" borderId="12" xfId="17" applyNumberFormat="1" applyFont="1" applyBorder="1" applyAlignment="1" applyProtection="1">
      <alignment horizontal="left" wrapText="1"/>
    </xf>
    <xf numFmtId="0" fontId="10" fillId="0" borderId="7" xfId="17" applyNumberFormat="1" applyFont="1" applyProtection="1">
      <alignment horizontal="center"/>
    </xf>
    <xf numFmtId="0" fontId="10" fillId="0" borderId="7" xfId="17" applyNumberFormat="1" applyFont="1" applyAlignment="1" applyProtection="1">
      <alignment horizontal="right"/>
    </xf>
    <xf numFmtId="164" fontId="10" fillId="0" borderId="7" xfId="17" applyNumberFormat="1" applyFont="1" applyAlignment="1" applyProtection="1">
      <alignment horizontal="right"/>
    </xf>
    <xf numFmtId="164" fontId="10" fillId="0" borderId="7" xfId="17" applyNumberFormat="1" applyFont="1" applyProtection="1">
      <alignment horizontal="center"/>
    </xf>
    <xf numFmtId="0" fontId="10" fillId="0" borderId="12" xfId="17" applyNumberFormat="1" applyFont="1" applyBorder="1" applyAlignment="1" applyProtection="1">
      <alignment horizontal="center" wrapText="1"/>
    </xf>
    <xf numFmtId="164" fontId="8" fillId="0" borderId="7" xfId="17" applyNumberFormat="1" applyFont="1" applyProtection="1">
      <alignment horizontal="center"/>
    </xf>
    <xf numFmtId="0" fontId="10" fillId="0" borderId="12" xfId="17" applyNumberFormat="1" applyFont="1" applyBorder="1" applyProtection="1">
      <alignment horizontal="center"/>
    </xf>
    <xf numFmtId="0" fontId="10" fillId="0" borderId="12" xfId="17" applyNumberFormat="1" applyFont="1" applyBorder="1" applyAlignment="1" applyProtection="1">
      <alignment wrapText="1"/>
    </xf>
    <xf numFmtId="0" fontId="8" fillId="0" borderId="7" xfId="19" applyNumberFormat="1" applyFont="1" applyProtection="1">
      <alignment horizontal="center" wrapText="1"/>
    </xf>
    <xf numFmtId="0" fontId="8" fillId="0" borderId="7" xfId="19" applyNumberFormat="1" applyFont="1" applyAlignment="1" applyProtection="1">
      <alignment horizontal="left" wrapText="1"/>
    </xf>
    <xf numFmtId="0" fontId="10" fillId="0" borderId="7" xfId="19" applyNumberFormat="1" applyFont="1" applyAlignment="1" applyProtection="1">
      <alignment horizontal="left" wrapText="1"/>
    </xf>
    <xf numFmtId="0" fontId="10" fillId="0" borderId="7" xfId="19" applyNumberFormat="1" applyFont="1" applyProtection="1">
      <alignment horizontal="center" wrapText="1"/>
    </xf>
    <xf numFmtId="0" fontId="10" fillId="0" borderId="7" xfId="20" applyNumberFormat="1" applyFont="1" applyProtection="1">
      <alignment horizontal="center" shrinkToFit="1"/>
    </xf>
    <xf numFmtId="49" fontId="10" fillId="0" borderId="7" xfId="22" applyNumberFormat="1" applyFont="1" applyProtection="1">
      <alignment horizontal="center" wrapText="1"/>
    </xf>
    <xf numFmtId="0" fontId="6" fillId="0" borderId="1" xfId="25" applyNumberFormat="1" applyBorder="1" applyProtection="1">
      <alignment horizontal="left" vertical="center"/>
    </xf>
    <xf numFmtId="0" fontId="1" fillId="0" borderId="1" xfId="11" applyNumberFormat="1" applyBorder="1" applyProtection="1"/>
    <xf numFmtId="0" fontId="6" fillId="0" borderId="1" xfId="27" applyNumberFormat="1" applyBorder="1" applyProtection="1">
      <alignment horizontal="left" vertical="center"/>
    </xf>
    <xf numFmtId="0" fontId="1" fillId="0" borderId="1" xfId="28" applyNumberFormat="1" applyBorder="1" applyProtection="1"/>
    <xf numFmtId="4" fontId="6" fillId="0" borderId="1" xfId="25" applyNumberFormat="1" applyBorder="1" applyProtection="1">
      <alignment horizontal="left" vertical="center"/>
    </xf>
    <xf numFmtId="4" fontId="0" fillId="0" borderId="0" xfId="0" applyNumberFormat="1" applyProtection="1">
      <protection locked="0"/>
    </xf>
    <xf numFmtId="0" fontId="8" fillId="0" borderId="7" xfId="17" applyNumberFormat="1" applyFont="1" applyAlignment="1" applyProtection="1">
      <alignment horizontal="center" vertical="top"/>
    </xf>
    <xf numFmtId="164" fontId="10" fillId="0" borderId="7" xfId="21" applyNumberFormat="1" applyFont="1" applyProtection="1">
      <alignment horizontal="right" shrinkToFit="1"/>
    </xf>
    <xf numFmtId="164" fontId="8" fillId="0" borderId="7" xfId="17" applyNumberFormat="1" applyFont="1" applyAlignment="1" applyProtection="1">
      <alignment horizontal="center" vertical="top"/>
    </xf>
    <xf numFmtId="0" fontId="9" fillId="0" borderId="1" xfId="10" applyNumberFormat="1" applyFont="1" applyBorder="1" applyProtection="1">
      <alignment horizontal="left" wrapText="1"/>
    </xf>
    <xf numFmtId="0" fontId="9" fillId="0" borderId="6" xfId="10" applyNumberFormat="1" applyFont="1" applyProtection="1">
      <alignment horizontal="left" wrapText="1"/>
    </xf>
    <xf numFmtId="0" fontId="11" fillId="0" borderId="6" xfId="11" applyNumberFormat="1" applyFont="1" applyProtection="1"/>
    <xf numFmtId="0" fontId="8" fillId="0" borderId="7" xfId="20" applyNumberFormat="1" applyFont="1" applyAlignment="1" applyProtection="1">
      <alignment horizontal="right" shrinkToFit="1"/>
    </xf>
    <xf numFmtId="164" fontId="8" fillId="0" borderId="7" xfId="21" applyNumberFormat="1" applyFont="1" applyAlignment="1" applyProtection="1">
      <alignment horizontal="right" shrinkToFit="1"/>
    </xf>
    <xf numFmtId="164" fontId="8" fillId="0" borderId="7" xfId="20" applyNumberFormat="1" applyFont="1" applyAlignment="1" applyProtection="1">
      <alignment horizontal="right" shrinkToFit="1"/>
    </xf>
    <xf numFmtId="49" fontId="8" fillId="0" borderId="7" xfId="22" applyNumberFormat="1" applyFont="1" applyProtection="1">
      <alignment horizontal="center" wrapText="1"/>
    </xf>
    <xf numFmtId="0" fontId="8" fillId="0" borderId="7" xfId="20" applyNumberFormat="1" applyFont="1" applyProtection="1">
      <alignment horizontal="center" shrinkToFit="1"/>
    </xf>
    <xf numFmtId="164" fontId="8" fillId="0" borderId="7" xfId="21" applyNumberFormat="1" applyFont="1" applyProtection="1">
      <alignment horizontal="right" shrinkToFit="1"/>
    </xf>
    <xf numFmtId="0" fontId="8" fillId="0" borderId="7" xfId="19" applyNumberFormat="1" applyFont="1" applyAlignment="1" applyProtection="1">
      <alignment horizontal="left" vertical="top" wrapText="1"/>
    </xf>
    <xf numFmtId="0" fontId="8" fillId="0" borderId="7" xfId="19" applyNumberFormat="1" applyFont="1" applyAlignment="1" applyProtection="1">
      <alignment horizontal="center" vertical="top" wrapText="1"/>
    </xf>
    <xf numFmtId="0" fontId="8" fillId="0" borderId="7" xfId="20" applyNumberFormat="1" applyFont="1" applyAlignment="1" applyProtection="1">
      <alignment horizontal="center" vertical="top" shrinkToFit="1"/>
    </xf>
    <xf numFmtId="164" fontId="8" fillId="0" borderId="7" xfId="21" applyNumberFormat="1" applyFont="1" applyAlignment="1" applyProtection="1">
      <alignment horizontal="right" vertical="top" shrinkToFit="1"/>
    </xf>
    <xf numFmtId="164" fontId="8" fillId="0" borderId="7" xfId="20" applyNumberFormat="1" applyFont="1" applyAlignment="1" applyProtection="1">
      <alignment horizontal="center" vertical="top" shrinkToFit="1"/>
    </xf>
    <xf numFmtId="49" fontId="8" fillId="0" borderId="7" xfId="22" applyNumberFormat="1" applyFont="1" applyAlignment="1" applyProtection="1">
      <alignment horizontal="center" vertical="top" wrapText="1"/>
    </xf>
    <xf numFmtId="0" fontId="8" fillId="0" borderId="7" xfId="19" applyNumberFormat="1" applyFont="1" applyAlignment="1" applyProtection="1">
      <alignment wrapText="1"/>
    </xf>
    <xf numFmtId="164" fontId="8" fillId="0" borderId="14" xfId="21" applyNumberFormat="1" applyFont="1" applyBorder="1" applyProtection="1">
      <alignment horizontal="right" shrinkToFit="1"/>
    </xf>
    <xf numFmtId="164" fontId="8" fillId="0" borderId="14" xfId="20" applyNumberFormat="1" applyFont="1" applyBorder="1" applyProtection="1">
      <alignment horizontal="center" shrinkToFit="1"/>
    </xf>
    <xf numFmtId="164" fontId="8" fillId="0" borderId="14" xfId="17" applyNumberFormat="1" applyFont="1" applyBorder="1" applyProtection="1">
      <alignment horizontal="center"/>
    </xf>
    <xf numFmtId="0" fontId="8" fillId="0" borderId="8" xfId="23" applyNumberFormat="1" applyFont="1" applyProtection="1"/>
    <xf numFmtId="0" fontId="8" fillId="0" borderId="9" xfId="24" applyNumberFormat="1" applyFont="1" applyProtection="1"/>
    <xf numFmtId="0" fontId="8" fillId="0" borderId="17" xfId="17" applyNumberFormat="1" applyFont="1" applyBorder="1" applyProtection="1">
      <alignment horizontal="center"/>
    </xf>
    <xf numFmtId="164" fontId="8" fillId="0" borderId="13" xfId="25" applyNumberFormat="1" applyFont="1" applyBorder="1" applyAlignment="1" applyProtection="1">
      <alignment horizontal="right" vertical="center"/>
    </xf>
    <xf numFmtId="164" fontId="8" fillId="0" borderId="13" xfId="17" applyNumberFormat="1" applyFont="1" applyBorder="1" applyProtection="1">
      <alignment horizontal="center"/>
    </xf>
    <xf numFmtId="164" fontId="8" fillId="0" borderId="13" xfId="21" applyNumberFormat="1" applyFont="1" applyBorder="1" applyProtection="1">
      <alignment horizontal="right" shrinkToFit="1"/>
    </xf>
    <xf numFmtId="4" fontId="8" fillId="0" borderId="11" xfId="21" applyNumberFormat="1" applyFont="1" applyBorder="1" applyProtection="1">
      <alignment horizontal="right" shrinkToFit="1"/>
    </xf>
    <xf numFmtId="3" fontId="8" fillId="0" borderId="7" xfId="20" applyNumberFormat="1" applyFont="1" applyProtection="1">
      <alignment horizontal="center" shrinkToFit="1"/>
    </xf>
    <xf numFmtId="3" fontId="8" fillId="0" borderId="7" xfId="20" applyNumberFormat="1" applyFont="1" applyAlignment="1" applyProtection="1">
      <alignment horizontal="center" vertical="top" shrinkToFit="1"/>
    </xf>
    <xf numFmtId="0" fontId="10" fillId="0" borderId="7" xfId="19" applyNumberFormat="1" applyFont="1" applyAlignment="1" applyProtection="1">
      <alignment horizontal="left" vertical="top" wrapText="1"/>
    </xf>
    <xf numFmtId="0" fontId="10" fillId="0" borderId="7" xfId="19" applyNumberFormat="1" applyFont="1" applyAlignment="1" applyProtection="1">
      <alignment horizontal="center" vertical="top" wrapText="1"/>
    </xf>
    <xf numFmtId="0" fontId="10" fillId="0" borderId="7" xfId="17" applyNumberFormat="1" applyFont="1" applyAlignment="1" applyProtection="1">
      <alignment horizontal="center" vertical="top"/>
    </xf>
    <xf numFmtId="0" fontId="10" fillId="0" borderId="7" xfId="20" applyNumberFormat="1" applyFont="1" applyAlignment="1" applyProtection="1">
      <alignment horizontal="center" vertical="top" shrinkToFit="1"/>
    </xf>
    <xf numFmtId="164" fontId="10" fillId="0" borderId="7" xfId="21" applyNumberFormat="1" applyFont="1" applyAlignment="1" applyProtection="1">
      <alignment horizontal="right" vertical="top" shrinkToFit="1"/>
    </xf>
    <xf numFmtId="164" fontId="10" fillId="0" borderId="7" xfId="17" applyNumberFormat="1" applyFont="1" applyAlignment="1" applyProtection="1">
      <alignment horizontal="center" vertical="top"/>
    </xf>
    <xf numFmtId="49" fontId="10" fillId="0" borderId="7" xfId="22" applyNumberFormat="1" applyFont="1" applyAlignment="1" applyProtection="1">
      <alignment horizontal="center" vertical="top" wrapText="1"/>
    </xf>
    <xf numFmtId="164" fontId="0" fillId="0" borderId="0" xfId="0" applyNumberFormat="1" applyProtection="1">
      <protection locked="0"/>
    </xf>
    <xf numFmtId="0" fontId="8" fillId="0" borderId="13" xfId="16" applyNumberFormat="1" applyFont="1" applyBorder="1" applyAlignment="1" applyProtection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9" fillId="0" borderId="1" xfId="8" applyFont="1" applyAlignment="1" applyProtection="1">
      <alignment horizontal="center" wrapText="1"/>
      <protection locked="0"/>
    </xf>
    <xf numFmtId="0" fontId="12" fillId="0" borderId="0" xfId="0" applyFont="1" applyAlignment="1">
      <alignment horizontal="center" wrapText="1"/>
    </xf>
    <xf numFmtId="0" fontId="8" fillId="0" borderId="15" xfId="16" applyNumberFormat="1" applyFont="1" applyBorder="1" applyAlignment="1" applyProtection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9" fillId="0" borderId="1" xfId="8" applyFont="1" applyProtection="1">
      <alignment horizontal="center"/>
      <protection locked="0"/>
    </xf>
    <xf numFmtId="0" fontId="8" fillId="0" borderId="11" xfId="13" applyNumberFormat="1" applyFont="1" applyBorder="1" applyProtection="1">
      <alignment horizontal="center" vertical="center" wrapText="1"/>
    </xf>
    <xf numFmtId="0" fontId="8" fillId="0" borderId="11" xfId="13" applyFont="1" applyBorder="1" applyProtection="1">
      <alignment horizontal="center" vertical="center" wrapText="1"/>
      <protection locked="0"/>
    </xf>
    <xf numFmtId="0" fontId="8" fillId="0" borderId="7" xfId="14" applyNumberFormat="1" applyFont="1" applyProtection="1">
      <alignment horizontal="center" vertical="center"/>
    </xf>
    <xf numFmtId="0" fontId="8" fillId="0" borderId="7" xfId="14" applyFont="1" applyProtection="1">
      <alignment horizontal="center" vertical="center"/>
      <protection locked="0"/>
    </xf>
    <xf numFmtId="0" fontId="8" fillId="0" borderId="14" xfId="14" applyFont="1" applyBorder="1" applyAlignment="1" applyProtection="1">
      <alignment horizontal="center" vertical="center" wrapText="1"/>
      <protection locked="0"/>
    </xf>
    <xf numFmtId="0" fontId="12" fillId="0" borderId="12" xfId="0" applyFont="1" applyBorder="1" applyAlignment="1">
      <alignment horizontal="center" vertical="center" wrapText="1"/>
    </xf>
    <xf numFmtId="49" fontId="8" fillId="0" borderId="7" xfId="15" applyNumberFormat="1" applyFont="1" applyProtection="1">
      <alignment horizontal="center" vertical="center" wrapText="1"/>
    </xf>
    <xf numFmtId="49" fontId="8" fillId="0" borderId="7" xfId="15" applyFont="1" applyProtection="1">
      <alignment horizontal="center" vertical="center" wrapText="1"/>
      <protection locked="0"/>
    </xf>
  </cellXfs>
  <cellStyles count="38">
    <cellStyle name="br" xfId="31"/>
    <cellStyle name="col" xfId="30"/>
    <cellStyle name="st36" xfId="19"/>
    <cellStyle name="style0" xfId="32"/>
    <cellStyle name="td" xfId="33"/>
    <cellStyle name="tr" xfId="29"/>
    <cellStyle name="xl21" xfId="34"/>
    <cellStyle name="xl22" xfId="1"/>
    <cellStyle name="xl23" xfId="8"/>
    <cellStyle name="xl24" xfId="9"/>
    <cellStyle name="xl25" xfId="10"/>
    <cellStyle name="xl26" xfId="12"/>
    <cellStyle name="xl27" xfId="16"/>
    <cellStyle name="xl28" xfId="17"/>
    <cellStyle name="xl29" xfId="35"/>
    <cellStyle name="xl30" xfId="18"/>
    <cellStyle name="xl31" xfId="36"/>
    <cellStyle name="xl32" xfId="13"/>
    <cellStyle name="xl33" xfId="14"/>
    <cellStyle name="xl34" xfId="20"/>
    <cellStyle name="xl35" xfId="21"/>
    <cellStyle name="xl36" xfId="2"/>
    <cellStyle name="xl37" xfId="4"/>
    <cellStyle name="xl38" xfId="6"/>
    <cellStyle name="xl39" xfId="11"/>
    <cellStyle name="xl40" xfId="15"/>
    <cellStyle name="xl41" xfId="3"/>
    <cellStyle name="xl42" xfId="5"/>
    <cellStyle name="xl43" xfId="7"/>
    <cellStyle name="xl44" xfId="22"/>
    <cellStyle name="xl45" xfId="37"/>
    <cellStyle name="xl46" xfId="23"/>
    <cellStyle name="xl47" xfId="25"/>
    <cellStyle name="xl48" xfId="26"/>
    <cellStyle name="xl49" xfId="27"/>
    <cellStyle name="xl50" xfId="24"/>
    <cellStyle name="xl51" xfId="28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5"/>
  <sheetViews>
    <sheetView tabSelected="1" zoomScaleNormal="100" workbookViewId="0">
      <selection activeCell="A3" sqref="A3"/>
    </sheetView>
  </sheetViews>
  <sheetFormatPr defaultColWidth="9.109375" defaultRowHeight="14.4" x14ac:dyDescent="0.3"/>
  <cols>
    <col min="1" max="1" width="39.33203125" style="1" customWidth="1"/>
    <col min="2" max="2" width="6.77734375" style="1" customWidth="1"/>
    <col min="3" max="3" width="10.77734375" style="1" customWidth="1"/>
    <col min="4" max="4" width="8.33203125" style="1" customWidth="1"/>
    <col min="5" max="5" width="12.21875" style="1" customWidth="1"/>
    <col min="6" max="6" width="11.109375" style="1" customWidth="1"/>
    <col min="7" max="7" width="11.44140625" style="1" customWidth="1"/>
    <col min="8" max="8" width="10.21875" style="1" customWidth="1"/>
    <col min="9" max="9" width="15.6640625" style="1" customWidth="1"/>
    <col min="10" max="16384" width="9.109375" style="1"/>
  </cols>
  <sheetData>
    <row r="1" spans="1:9" ht="15" customHeight="1" x14ac:dyDescent="0.3">
      <c r="A1" s="71" t="s">
        <v>33</v>
      </c>
      <c r="B1" s="71"/>
      <c r="C1" s="71"/>
      <c r="D1" s="71"/>
      <c r="E1" s="71"/>
      <c r="F1" s="71"/>
      <c r="G1" s="71"/>
      <c r="H1" s="71"/>
      <c r="I1" s="71"/>
    </row>
    <row r="2" spans="1:9" ht="31.2" customHeight="1" x14ac:dyDescent="0.3">
      <c r="A2" s="67" t="s">
        <v>52</v>
      </c>
      <c r="B2" s="67"/>
      <c r="C2" s="68"/>
      <c r="D2" s="68"/>
      <c r="E2" s="68"/>
      <c r="F2" s="68"/>
      <c r="G2" s="68"/>
      <c r="H2" s="68"/>
      <c r="I2" s="68"/>
    </row>
    <row r="3" spans="1:9" ht="15" customHeight="1" x14ac:dyDescent="0.3">
      <c r="A3" s="29"/>
      <c r="B3" s="29"/>
      <c r="C3" s="30"/>
      <c r="D3" s="30"/>
      <c r="E3" s="30"/>
      <c r="F3" s="30"/>
      <c r="G3" s="30"/>
      <c r="H3" s="30"/>
      <c r="I3" s="31"/>
    </row>
    <row r="4" spans="1:9" ht="17.25" customHeight="1" x14ac:dyDescent="0.3">
      <c r="A4" s="65" t="s">
        <v>32</v>
      </c>
      <c r="B4" s="69" t="s">
        <v>40</v>
      </c>
      <c r="C4" s="72" t="s">
        <v>0</v>
      </c>
      <c r="D4" s="74" t="s">
        <v>1</v>
      </c>
      <c r="E4" s="75"/>
      <c r="F4" s="74" t="s">
        <v>2</v>
      </c>
      <c r="G4" s="75"/>
      <c r="H4" s="76" t="s">
        <v>38</v>
      </c>
      <c r="I4" s="78" t="s">
        <v>31</v>
      </c>
    </row>
    <row r="5" spans="1:9" ht="26.4" x14ac:dyDescent="0.3">
      <c r="A5" s="66"/>
      <c r="B5" s="70"/>
      <c r="C5" s="73"/>
      <c r="D5" s="2" t="s">
        <v>3</v>
      </c>
      <c r="E5" s="2" t="s">
        <v>34</v>
      </c>
      <c r="F5" s="2" t="s">
        <v>3</v>
      </c>
      <c r="G5" s="2" t="s">
        <v>34</v>
      </c>
      <c r="H5" s="77"/>
      <c r="I5" s="79"/>
    </row>
    <row r="6" spans="1:9" ht="15" customHeight="1" x14ac:dyDescent="0.3">
      <c r="A6" s="3">
        <v>1</v>
      </c>
      <c r="B6" s="3">
        <v>2</v>
      </c>
      <c r="C6" s="4">
        <v>3</v>
      </c>
      <c r="D6" s="4">
        <v>4</v>
      </c>
      <c r="E6" s="4">
        <v>5</v>
      </c>
      <c r="F6" s="4">
        <v>6</v>
      </c>
      <c r="G6" s="4">
        <v>7</v>
      </c>
      <c r="H6" s="4" t="s">
        <v>41</v>
      </c>
      <c r="I6" s="4">
        <v>7</v>
      </c>
    </row>
    <row r="7" spans="1:9" ht="40.200000000000003" x14ac:dyDescent="0.3">
      <c r="A7" s="5" t="s">
        <v>39</v>
      </c>
      <c r="B7" s="10">
        <v>902</v>
      </c>
      <c r="C7" s="6"/>
      <c r="D7" s="7"/>
      <c r="E7" s="8">
        <f>SUM(E8:E9)</f>
        <v>13762.4</v>
      </c>
      <c r="F7" s="8"/>
      <c r="G7" s="8">
        <f>SUM(G8:G9)</f>
        <v>13762.4</v>
      </c>
      <c r="H7" s="9">
        <f>G7/E7*100</f>
        <v>100</v>
      </c>
      <c r="I7" s="6"/>
    </row>
    <row r="8" spans="1:9" ht="15" customHeight="1" x14ac:dyDescent="0.3">
      <c r="A8" s="14" t="s">
        <v>9</v>
      </c>
      <c r="B8" s="14"/>
      <c r="C8" s="4" t="s">
        <v>36</v>
      </c>
      <c r="D8" s="32">
        <v>180831.82</v>
      </c>
      <c r="E8" s="33">
        <v>5000</v>
      </c>
      <c r="F8" s="34">
        <v>180831.82</v>
      </c>
      <c r="G8" s="33">
        <v>5000</v>
      </c>
      <c r="H8" s="11">
        <f>G8/E8*100</f>
        <v>100</v>
      </c>
      <c r="I8" s="35"/>
    </row>
    <row r="9" spans="1:9" ht="15" customHeight="1" x14ac:dyDescent="0.3">
      <c r="A9" s="15" t="s">
        <v>19</v>
      </c>
      <c r="B9" s="15"/>
      <c r="C9" s="4" t="s">
        <v>37</v>
      </c>
      <c r="D9" s="32">
        <v>627677.72</v>
      </c>
      <c r="E9" s="33">
        <v>8762.4</v>
      </c>
      <c r="F9" s="34">
        <v>627677.72</v>
      </c>
      <c r="G9" s="33">
        <v>8762.4</v>
      </c>
      <c r="H9" s="11">
        <f>G9/E9*100</f>
        <v>100</v>
      </c>
      <c r="I9" s="35"/>
    </row>
    <row r="10" spans="1:9" ht="40.200000000000003" x14ac:dyDescent="0.3">
      <c r="A10" s="5" t="s">
        <v>35</v>
      </c>
      <c r="B10" s="10">
        <v>907</v>
      </c>
      <c r="C10" s="6"/>
      <c r="D10" s="6"/>
      <c r="E10" s="8">
        <f>SUM(E12:E19)</f>
        <v>1119399.7999999998</v>
      </c>
      <c r="F10" s="9"/>
      <c r="G10" s="8">
        <f t="shared" ref="G10" si="0">SUM(G12:G19)</f>
        <v>1114174.2</v>
      </c>
      <c r="H10" s="9">
        <f>G10/E10*100</f>
        <v>99.533178405070302</v>
      </c>
      <c r="I10" s="6"/>
    </row>
    <row r="11" spans="1:9" ht="53.4" x14ac:dyDescent="0.3">
      <c r="A11" s="5" t="s">
        <v>47</v>
      </c>
      <c r="B11" s="10">
        <v>907</v>
      </c>
      <c r="C11" s="6"/>
      <c r="D11" s="6"/>
      <c r="E11" s="8">
        <f>SUM(E12:E19)</f>
        <v>1119399.7999999998</v>
      </c>
      <c r="F11" s="8"/>
      <c r="G11" s="8">
        <f t="shared" ref="G11" si="1">SUM(G12:G19)</f>
        <v>1114174.2</v>
      </c>
      <c r="H11" s="9">
        <f>G11/E11*100</f>
        <v>99.533178405070302</v>
      </c>
      <c r="I11" s="6"/>
    </row>
    <row r="12" spans="1:9" x14ac:dyDescent="0.3">
      <c r="A12" s="15" t="s">
        <v>10</v>
      </c>
      <c r="B12" s="14"/>
      <c r="C12" s="4" t="s">
        <v>42</v>
      </c>
      <c r="D12" s="36">
        <v>1907</v>
      </c>
      <c r="E12" s="37">
        <v>90578.2</v>
      </c>
      <c r="F12" s="55">
        <v>1921</v>
      </c>
      <c r="G12" s="37">
        <v>88979.9</v>
      </c>
      <c r="H12" s="11">
        <f t="shared" ref="H12:H19" si="2">G12/E12*100</f>
        <v>98.235447381378734</v>
      </c>
      <c r="I12" s="35"/>
    </row>
    <row r="13" spans="1:9" ht="52.8" x14ac:dyDescent="0.3">
      <c r="A13" s="38" t="s">
        <v>11</v>
      </c>
      <c r="B13" s="39"/>
      <c r="C13" s="26" t="s">
        <v>42</v>
      </c>
      <c r="D13" s="40">
        <v>2126</v>
      </c>
      <c r="E13" s="41">
        <v>287031.3</v>
      </c>
      <c r="F13" s="56">
        <v>2108</v>
      </c>
      <c r="G13" s="41">
        <v>285499.5</v>
      </c>
      <c r="H13" s="28">
        <f t="shared" si="2"/>
        <v>99.466329978646925</v>
      </c>
      <c r="I13" s="43" t="s">
        <v>12</v>
      </c>
    </row>
    <row r="14" spans="1:9" ht="27" x14ac:dyDescent="0.3">
      <c r="A14" s="15" t="s">
        <v>13</v>
      </c>
      <c r="B14" s="14"/>
      <c r="C14" s="4" t="s">
        <v>42</v>
      </c>
      <c r="D14" s="36">
        <v>1974</v>
      </c>
      <c r="E14" s="37">
        <v>271508.7</v>
      </c>
      <c r="F14" s="55">
        <v>1994</v>
      </c>
      <c r="G14" s="37">
        <v>270055</v>
      </c>
      <c r="H14" s="11">
        <f t="shared" si="2"/>
        <v>99.4645843761176</v>
      </c>
      <c r="I14" s="35"/>
    </row>
    <row r="15" spans="1:9" ht="27" x14ac:dyDescent="0.3">
      <c r="A15" s="15" t="s">
        <v>14</v>
      </c>
      <c r="B15" s="14"/>
      <c r="C15" s="4" t="s">
        <v>42</v>
      </c>
      <c r="D15" s="36">
        <v>642</v>
      </c>
      <c r="E15" s="37">
        <v>74055.199999999997</v>
      </c>
      <c r="F15" s="55">
        <v>642</v>
      </c>
      <c r="G15" s="37">
        <v>74055.199999999997</v>
      </c>
      <c r="H15" s="11">
        <f t="shared" si="2"/>
        <v>100</v>
      </c>
      <c r="I15" s="35"/>
    </row>
    <row r="16" spans="1:9" ht="30" customHeight="1" x14ac:dyDescent="0.3">
      <c r="A16" s="15" t="s">
        <v>15</v>
      </c>
      <c r="B16" s="14"/>
      <c r="C16" s="4" t="s">
        <v>42</v>
      </c>
      <c r="D16" s="36">
        <v>780</v>
      </c>
      <c r="E16" s="37">
        <v>9800.2000000000007</v>
      </c>
      <c r="F16" s="55">
        <v>780</v>
      </c>
      <c r="G16" s="37">
        <v>9783.2000000000007</v>
      </c>
      <c r="H16" s="11">
        <f t="shared" si="2"/>
        <v>99.826534152364232</v>
      </c>
      <c r="I16" s="35"/>
    </row>
    <row r="17" spans="1:9" ht="40.200000000000003" x14ac:dyDescent="0.3">
      <c r="A17" s="15" t="s">
        <v>16</v>
      </c>
      <c r="B17" s="14"/>
      <c r="C17" s="4" t="s">
        <v>42</v>
      </c>
      <c r="D17" s="36">
        <v>1245</v>
      </c>
      <c r="E17" s="37">
        <v>53094.2</v>
      </c>
      <c r="F17" s="55">
        <v>1306</v>
      </c>
      <c r="G17" s="37">
        <v>52811.6</v>
      </c>
      <c r="H17" s="11">
        <f t="shared" si="2"/>
        <v>99.467738472375515</v>
      </c>
      <c r="I17" s="35"/>
    </row>
    <row r="18" spans="1:9" ht="27" x14ac:dyDescent="0.3">
      <c r="A18" s="15" t="s">
        <v>18</v>
      </c>
      <c r="B18" s="14"/>
      <c r="C18" s="4" t="s">
        <v>42</v>
      </c>
      <c r="D18" s="36">
        <v>1907</v>
      </c>
      <c r="E18" s="37">
        <v>311786.09999999998</v>
      </c>
      <c r="F18" s="55">
        <v>1921</v>
      </c>
      <c r="G18" s="37">
        <v>311574</v>
      </c>
      <c r="H18" s="11">
        <f t="shared" si="2"/>
        <v>99.931972592748679</v>
      </c>
      <c r="I18" s="35"/>
    </row>
    <row r="19" spans="1:9" ht="40.200000000000003" x14ac:dyDescent="0.3">
      <c r="A19" s="15" t="s">
        <v>25</v>
      </c>
      <c r="B19" s="14"/>
      <c r="C19" s="4" t="s">
        <v>42</v>
      </c>
      <c r="D19" s="36">
        <v>34</v>
      </c>
      <c r="E19" s="37">
        <v>21545.9</v>
      </c>
      <c r="F19" s="55">
        <v>34</v>
      </c>
      <c r="G19" s="37">
        <v>21415.8</v>
      </c>
      <c r="H19" s="11">
        <f t="shared" si="2"/>
        <v>99.396172821743335</v>
      </c>
      <c r="I19" s="35"/>
    </row>
    <row r="20" spans="1:9" ht="53.4" x14ac:dyDescent="0.3">
      <c r="A20" s="13" t="s">
        <v>43</v>
      </c>
      <c r="B20" s="12">
        <v>913</v>
      </c>
      <c r="C20" s="6"/>
      <c r="D20" s="6"/>
      <c r="E20" s="8">
        <f>SUM(E22:E27)</f>
        <v>178845.80000000002</v>
      </c>
      <c r="F20" s="9"/>
      <c r="G20" s="8">
        <f t="shared" ref="G20" si="3">SUM(G22:G27)</f>
        <v>178682.80000000002</v>
      </c>
      <c r="H20" s="9">
        <f>G20/E20*100</f>
        <v>99.908860034733834</v>
      </c>
      <c r="I20" s="4"/>
    </row>
    <row r="21" spans="1:9" ht="53.4" x14ac:dyDescent="0.3">
      <c r="A21" s="5" t="s">
        <v>48</v>
      </c>
      <c r="B21" s="12">
        <v>913</v>
      </c>
      <c r="C21" s="6"/>
      <c r="D21" s="6"/>
      <c r="E21" s="8">
        <f>SUM(E22:E27)</f>
        <v>178845.80000000002</v>
      </c>
      <c r="F21" s="9"/>
      <c r="G21" s="8">
        <f>SUM(G22:G27)</f>
        <v>178682.80000000002</v>
      </c>
      <c r="H21" s="9">
        <f>G21/E21*100</f>
        <v>99.908860034733834</v>
      </c>
      <c r="I21" s="4"/>
    </row>
    <row r="22" spans="1:9" x14ac:dyDescent="0.3">
      <c r="A22" s="44" t="s">
        <v>4</v>
      </c>
      <c r="B22" s="14"/>
      <c r="C22" s="4" t="s">
        <v>42</v>
      </c>
      <c r="D22" s="36">
        <v>176500</v>
      </c>
      <c r="E22" s="37">
        <v>60670</v>
      </c>
      <c r="F22" s="55">
        <v>177594</v>
      </c>
      <c r="G22" s="33">
        <v>60670</v>
      </c>
      <c r="H22" s="11">
        <f t="shared" ref="H22:H39" si="4">G22/E22*100</f>
        <v>100</v>
      </c>
      <c r="I22" s="35"/>
    </row>
    <row r="23" spans="1:9" ht="40.200000000000003" x14ac:dyDescent="0.3">
      <c r="A23" s="44" t="s">
        <v>5</v>
      </c>
      <c r="B23" s="14"/>
      <c r="C23" s="4" t="s">
        <v>42</v>
      </c>
      <c r="D23" s="36">
        <v>160000</v>
      </c>
      <c r="E23" s="37">
        <v>43776.6</v>
      </c>
      <c r="F23" s="55">
        <v>253508</v>
      </c>
      <c r="G23" s="33">
        <v>43731</v>
      </c>
      <c r="H23" s="11">
        <f t="shared" si="4"/>
        <v>99.895834761036724</v>
      </c>
      <c r="I23" s="35"/>
    </row>
    <row r="24" spans="1:9" ht="27" x14ac:dyDescent="0.3">
      <c r="A24" s="44" t="s">
        <v>6</v>
      </c>
      <c r="B24" s="14"/>
      <c r="C24" s="4" t="s">
        <v>42</v>
      </c>
      <c r="D24" s="36">
        <v>18000</v>
      </c>
      <c r="E24" s="37">
        <v>11646.6</v>
      </c>
      <c r="F24" s="55">
        <v>18000</v>
      </c>
      <c r="G24" s="33">
        <v>11553.6</v>
      </c>
      <c r="H24" s="11">
        <f t="shared" si="4"/>
        <v>99.201483694812225</v>
      </c>
      <c r="I24" s="35"/>
    </row>
    <row r="25" spans="1:9" x14ac:dyDescent="0.3">
      <c r="A25" s="44" t="s">
        <v>7</v>
      </c>
      <c r="B25" s="14"/>
      <c r="C25" s="4" t="s">
        <v>42</v>
      </c>
      <c r="D25" s="36">
        <v>18500</v>
      </c>
      <c r="E25" s="37">
        <v>25854.6</v>
      </c>
      <c r="F25" s="55">
        <v>54721</v>
      </c>
      <c r="G25" s="33">
        <v>25854.5</v>
      </c>
      <c r="H25" s="11">
        <f t="shared" si="4"/>
        <v>99.999613221631748</v>
      </c>
      <c r="I25" s="35"/>
    </row>
    <row r="26" spans="1:9" ht="40.200000000000003" x14ac:dyDescent="0.3">
      <c r="A26" s="44" t="s">
        <v>8</v>
      </c>
      <c r="B26" s="14"/>
      <c r="C26" s="4" t="s">
        <v>42</v>
      </c>
      <c r="D26" s="36">
        <v>78</v>
      </c>
      <c r="E26" s="37">
        <v>7905.2</v>
      </c>
      <c r="F26" s="55">
        <v>78</v>
      </c>
      <c r="G26" s="33">
        <v>7905.2</v>
      </c>
      <c r="H26" s="11">
        <f t="shared" si="4"/>
        <v>100</v>
      </c>
      <c r="I26" s="35"/>
    </row>
    <row r="27" spans="1:9" x14ac:dyDescent="0.3">
      <c r="A27" s="44" t="s">
        <v>20</v>
      </c>
      <c r="B27" s="14"/>
      <c r="C27" s="4" t="s">
        <v>42</v>
      </c>
      <c r="D27" s="36">
        <v>35000</v>
      </c>
      <c r="E27" s="37">
        <v>28992.799999999999</v>
      </c>
      <c r="F27" s="55">
        <v>35000</v>
      </c>
      <c r="G27" s="33">
        <v>28968.5</v>
      </c>
      <c r="H27" s="11">
        <f t="shared" si="4"/>
        <v>99.916186087580371</v>
      </c>
      <c r="I27" s="35"/>
    </row>
    <row r="28" spans="1:9" ht="66.599999999999994" x14ac:dyDescent="0.3">
      <c r="A28" s="16" t="s">
        <v>44</v>
      </c>
      <c r="B28" s="17">
        <v>914</v>
      </c>
      <c r="C28" s="6"/>
      <c r="D28" s="18"/>
      <c r="E28" s="27">
        <f>SUM(E30:E33)</f>
        <v>108352.90000000001</v>
      </c>
      <c r="F28" s="27"/>
      <c r="G28" s="27">
        <f>SUM(G30:G33)</f>
        <v>108352.90000000001</v>
      </c>
      <c r="H28" s="9">
        <f t="shared" si="4"/>
        <v>100</v>
      </c>
      <c r="I28" s="19"/>
    </row>
    <row r="29" spans="1:9" ht="53.4" x14ac:dyDescent="0.3">
      <c r="A29" s="16" t="s">
        <v>49</v>
      </c>
      <c r="B29" s="17">
        <v>914</v>
      </c>
      <c r="C29" s="6"/>
      <c r="D29" s="18"/>
      <c r="E29" s="27">
        <f>SUM(E30:E33)</f>
        <v>108352.90000000001</v>
      </c>
      <c r="F29" s="27"/>
      <c r="G29" s="27">
        <f>SUM(G30:G33)</f>
        <v>108352.90000000001</v>
      </c>
      <c r="H29" s="9">
        <f t="shared" si="4"/>
        <v>100</v>
      </c>
      <c r="I29" s="19"/>
    </row>
    <row r="30" spans="1:9" ht="38.25" customHeight="1" x14ac:dyDescent="0.3">
      <c r="A30" s="15" t="s">
        <v>17</v>
      </c>
      <c r="B30" s="14"/>
      <c r="C30" s="4" t="s">
        <v>42</v>
      </c>
      <c r="D30" s="36">
        <v>288</v>
      </c>
      <c r="E30" s="37">
        <v>21308.5</v>
      </c>
      <c r="F30" s="55">
        <v>288</v>
      </c>
      <c r="G30" s="37">
        <v>21308.5</v>
      </c>
      <c r="H30" s="11">
        <f t="shared" si="4"/>
        <v>100</v>
      </c>
      <c r="I30" s="35"/>
    </row>
    <row r="31" spans="1:9" ht="38.25" customHeight="1" x14ac:dyDescent="0.3">
      <c r="A31" s="15" t="s">
        <v>17</v>
      </c>
      <c r="B31" s="14"/>
      <c r="C31" s="4" t="s">
        <v>42</v>
      </c>
      <c r="D31" s="36">
        <v>812</v>
      </c>
      <c r="E31" s="37">
        <v>72145.5</v>
      </c>
      <c r="F31" s="55">
        <v>812</v>
      </c>
      <c r="G31" s="37">
        <v>72145.5</v>
      </c>
      <c r="H31" s="11">
        <f t="shared" si="4"/>
        <v>100</v>
      </c>
      <c r="I31" s="35"/>
    </row>
    <row r="32" spans="1:9" ht="25.5" customHeight="1" x14ac:dyDescent="0.3">
      <c r="A32" s="15" t="s">
        <v>27</v>
      </c>
      <c r="B32" s="14"/>
      <c r="C32" s="4" t="s">
        <v>42</v>
      </c>
      <c r="D32" s="36">
        <v>28</v>
      </c>
      <c r="E32" s="37">
        <v>3294.1</v>
      </c>
      <c r="F32" s="55">
        <v>28</v>
      </c>
      <c r="G32" s="37">
        <v>3294.1</v>
      </c>
      <c r="H32" s="11">
        <f t="shared" si="4"/>
        <v>100</v>
      </c>
      <c r="I32" s="35"/>
    </row>
    <row r="33" spans="1:10" ht="38.25" customHeight="1" x14ac:dyDescent="0.3">
      <c r="A33" s="15" t="s">
        <v>28</v>
      </c>
      <c r="B33" s="14"/>
      <c r="C33" s="4" t="s">
        <v>42</v>
      </c>
      <c r="D33" s="36">
        <v>119</v>
      </c>
      <c r="E33" s="37">
        <v>11604.8</v>
      </c>
      <c r="F33" s="55">
        <v>119</v>
      </c>
      <c r="G33" s="37">
        <v>11604.8</v>
      </c>
      <c r="H33" s="11">
        <f t="shared" si="4"/>
        <v>100</v>
      </c>
      <c r="I33" s="35"/>
    </row>
    <row r="34" spans="1:10" ht="53.4" x14ac:dyDescent="0.3">
      <c r="A34" s="16" t="s">
        <v>45</v>
      </c>
      <c r="B34" s="17">
        <v>915</v>
      </c>
      <c r="C34" s="6"/>
      <c r="D34" s="18"/>
      <c r="E34" s="27">
        <f>E35+E37</f>
        <v>133550.70000000001</v>
      </c>
      <c r="F34" s="27"/>
      <c r="G34" s="27">
        <f t="shared" ref="G34" si="5">G35+G37</f>
        <v>129636.20000000001</v>
      </c>
      <c r="H34" s="9">
        <f t="shared" si="4"/>
        <v>97.06890342019922</v>
      </c>
      <c r="I34" s="35"/>
      <c r="J34" s="64"/>
    </row>
    <row r="35" spans="1:10" ht="66.599999999999994" x14ac:dyDescent="0.3">
      <c r="A35" s="16" t="s">
        <v>50</v>
      </c>
      <c r="B35" s="17">
        <v>915</v>
      </c>
      <c r="C35" s="6"/>
      <c r="D35" s="18"/>
      <c r="E35" s="27">
        <f>E36</f>
        <v>116677.2</v>
      </c>
      <c r="F35" s="27"/>
      <c r="G35" s="27">
        <f>G36</f>
        <v>113563.1</v>
      </c>
      <c r="H35" s="9">
        <f t="shared" si="4"/>
        <v>97.331012400023326</v>
      </c>
      <c r="I35" s="35"/>
    </row>
    <row r="36" spans="1:10" ht="290.39999999999998" x14ac:dyDescent="0.3">
      <c r="A36" s="38" t="s">
        <v>21</v>
      </c>
      <c r="B36" s="39"/>
      <c r="C36" s="26" t="s">
        <v>46</v>
      </c>
      <c r="D36" s="40">
        <v>100</v>
      </c>
      <c r="E36" s="41">
        <v>116677.2</v>
      </c>
      <c r="F36" s="42">
        <v>90.9</v>
      </c>
      <c r="G36" s="41">
        <v>113563.1</v>
      </c>
      <c r="H36" s="28">
        <f t="shared" si="4"/>
        <v>97.331012400023326</v>
      </c>
      <c r="I36" s="43" t="s">
        <v>22</v>
      </c>
    </row>
    <row r="37" spans="1:10" ht="79.2" x14ac:dyDescent="0.3">
      <c r="A37" s="57" t="s">
        <v>51</v>
      </c>
      <c r="B37" s="58">
        <v>915</v>
      </c>
      <c r="C37" s="59"/>
      <c r="D37" s="60"/>
      <c r="E37" s="61">
        <f>E38+E39</f>
        <v>16873.5</v>
      </c>
      <c r="F37" s="61"/>
      <c r="G37" s="61">
        <f t="shared" ref="G37" si="6">G38+G39</f>
        <v>16073.099999999999</v>
      </c>
      <c r="H37" s="62">
        <f t="shared" si="4"/>
        <v>95.256467241532576</v>
      </c>
      <c r="I37" s="63"/>
    </row>
    <row r="38" spans="1:10" ht="237.6" x14ac:dyDescent="0.3">
      <c r="A38" s="38" t="s">
        <v>23</v>
      </c>
      <c r="B38" s="39"/>
      <c r="C38" s="26" t="s">
        <v>46</v>
      </c>
      <c r="D38" s="40">
        <v>100</v>
      </c>
      <c r="E38" s="41">
        <v>12469.5</v>
      </c>
      <c r="F38" s="42">
        <v>93.6</v>
      </c>
      <c r="G38" s="41">
        <v>11669.3</v>
      </c>
      <c r="H38" s="28">
        <f t="shared" si="4"/>
        <v>93.582741890212105</v>
      </c>
      <c r="I38" s="43" t="s">
        <v>24</v>
      </c>
    </row>
    <row r="39" spans="1:10" ht="15" customHeight="1" x14ac:dyDescent="0.3">
      <c r="A39" s="15" t="s">
        <v>26</v>
      </c>
      <c r="B39" s="14"/>
      <c r="C39" s="4" t="s">
        <v>46</v>
      </c>
      <c r="D39" s="36">
        <v>100</v>
      </c>
      <c r="E39" s="45">
        <v>4404</v>
      </c>
      <c r="F39" s="46">
        <v>100</v>
      </c>
      <c r="G39" s="45">
        <v>4403.8</v>
      </c>
      <c r="H39" s="47">
        <f t="shared" si="4"/>
        <v>99.995458673932788</v>
      </c>
      <c r="I39" s="35"/>
    </row>
    <row r="40" spans="1:10" ht="14.1" customHeight="1" x14ac:dyDescent="0.3">
      <c r="A40" s="48"/>
      <c r="B40" s="48"/>
      <c r="C40" s="49" t="s">
        <v>29</v>
      </c>
      <c r="D40" s="50" t="s">
        <v>30</v>
      </c>
      <c r="E40" s="51">
        <f>E34+E28+E20+E10+E7</f>
        <v>1553911.5999999996</v>
      </c>
      <c r="F40" s="52" t="s">
        <v>30</v>
      </c>
      <c r="G40" s="51">
        <f>G34+G28+G20+G10+G7</f>
        <v>1544608.5</v>
      </c>
      <c r="H40" s="53"/>
      <c r="I40" s="54"/>
    </row>
    <row r="41" spans="1:10" ht="14.1" customHeight="1" x14ac:dyDescent="0.3">
      <c r="A41" s="20"/>
      <c r="B41" s="20"/>
      <c r="C41" s="20"/>
      <c r="D41" s="20"/>
      <c r="E41" s="24"/>
      <c r="F41" s="24"/>
      <c r="G41" s="24"/>
      <c r="H41" s="21"/>
      <c r="I41" s="21"/>
    </row>
    <row r="42" spans="1:10" ht="14.1" customHeight="1" x14ac:dyDescent="0.3">
      <c r="A42" s="22"/>
      <c r="B42" s="22"/>
      <c r="C42" s="22"/>
      <c r="D42" s="22"/>
      <c r="E42" s="22"/>
      <c r="F42" s="22"/>
      <c r="G42" s="23"/>
      <c r="H42" s="23"/>
      <c r="I42" s="23"/>
    </row>
    <row r="43" spans="1:10" x14ac:dyDescent="0.3">
      <c r="E43" s="25"/>
    </row>
    <row r="45" spans="1:10" x14ac:dyDescent="0.3">
      <c r="E45" s="25"/>
    </row>
  </sheetData>
  <mergeCells count="9">
    <mergeCell ref="A4:A5"/>
    <mergeCell ref="A2:I2"/>
    <mergeCell ref="B4:B5"/>
    <mergeCell ref="A1:I1"/>
    <mergeCell ref="C4:C5"/>
    <mergeCell ref="D4:E4"/>
    <mergeCell ref="F4:G4"/>
    <mergeCell ref="H4:H5"/>
    <mergeCell ref="I4:I5"/>
  </mergeCells>
  <pageMargins left="0.7" right="0.7" top="0.75" bottom="0.75" header="0.3" footer="0.3"/>
  <pageSetup paperSize="9" fitToHeight="0" orientation="landscape" r:id="rId1"/>
  <rowBreaks count="2" manualBreakCount="2">
    <brk id="30" max="8" man="1"/>
    <brk id="3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Code&gt;0503762G&lt;/Code&gt;&#10;  &lt;DocLink&gt;495878&lt;/DocLink&gt;&#10;  &lt;DocName&gt;СВЕДЕНИЯ о результатах учреждения по исполнению государственного (муниципального) задания&lt;/DocName&gt;&#10;  &lt;VariantLink xsi:nil=&quot;true&quot; /&gt;&#10;  &lt;ReportLink xsi:nil=&quot;true&quot; /&gt;&#10;  &lt;Note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0FC96A-9A5D-407F-8400-F217AF12C1A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User223\22-3</dc:creator>
  <cp:lastModifiedBy>Терскова</cp:lastModifiedBy>
  <cp:lastPrinted>2018-05-04T02:00:00Z</cp:lastPrinted>
  <dcterms:created xsi:type="dcterms:W3CDTF">2018-05-03T04:41:06Z</dcterms:created>
  <dcterms:modified xsi:type="dcterms:W3CDTF">2018-05-07T03:37:59Z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ame">
    <vt:lpwstr>СВЕДЕНИЯ о результатах учреждения по исполнению государственного (муниципального) задания</vt:lpwstr>
  </property>
  <property fmtid="{D5CDD505-2E9C-101B-9397-08002B2CF9AE}" pid="3" name="Report Name">
    <vt:lpwstr/>
  </property>
</Properties>
</file>