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W36" i="1" l="1"/>
  <c r="U36" i="1"/>
  <c r="S36" i="1"/>
  <c r="E38" i="1" l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D38" i="1"/>
  <c r="C37" i="1"/>
  <c r="C38" i="1" l="1"/>
  <c r="C26" i="1"/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8" i="1"/>
  <c r="C29" i="1"/>
  <c r="C30" i="1"/>
  <c r="C33" i="1"/>
  <c r="C34" i="1"/>
  <c r="C35" i="1"/>
  <c r="C36" i="1"/>
  <c r="C8" i="1"/>
</calcChain>
</file>

<file path=xl/sharedStrings.xml><?xml version="1.0" encoding="utf-8"?>
<sst xmlns="http://schemas.openxmlformats.org/spreadsheetml/2006/main" count="94" uniqueCount="62">
  <si>
    <t>№пп</t>
  </si>
  <si>
    <t>Наименование мероприятия</t>
  </si>
  <si>
    <t>Оценка расходов, годы (тыс. рублей)</t>
  </si>
  <si>
    <t>Всего по меро- приятию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</si>
  <si>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</si>
  <si>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</si>
  <si>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</si>
  <si>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</si>
  <si>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</si>
  <si>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</si>
  <si>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</si>
  <si>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</si>
  <si>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</si>
  <si>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</si>
  <si>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</si>
  <si>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ОБ</t>
  </si>
  <si>
    <t>МБ</t>
  </si>
  <si>
    <t>Строительство автомобильной дороги по ул.Победы-ул.Адм.Макарова, в т.ч. ПСД</t>
  </si>
  <si>
    <t>В том числе остатки средств на 1 января отчетного финансового года</t>
  </si>
  <si>
    <t>Реконструкция путепровода по ул.Советская в г.Холмске, в т.ч. разработка ПД</t>
  </si>
  <si>
    <t>Капитальный ремонт автомобильных дорог общего пользования местного значения улично-дорожной сети с.Чехов (включая расходы на инженерные изыскания, проведение необходимых экспертиз, авторский надзор, геодезические разбивочные работы, топографическую съемку)</t>
  </si>
  <si>
    <t>Капитальный ремонт объектов дорожного хозяйства муниципального образования «Холмский городской округ»</t>
  </si>
  <si>
    <t>Содержание объектов дорожного хозяйства муниципального образования «Холмский городской округ»</t>
  </si>
  <si>
    <t>Развитие материально-технической и технологической базы дорожных служб на территории Холмского городского округа</t>
  </si>
  <si>
    <t>Ремонт объектов дорожного хозяйства муниципального образования «Холмский городской округ»</t>
  </si>
  <si>
    <t>Инженерно-изыскательные работы</t>
  </si>
  <si>
    <t>Капитальный ремонт и ремонт дорожных покрытий населенных пунктов (включая расходы на инженерные изыскания, разработку проектной документации, проведение необходимых экспертиз, авторский надзор, геодезические разбивочные работы, топографическую съемку)</t>
  </si>
  <si>
    <t>Капитальный ремонт и (или) ремонт автомобильных дорог общего пользования местного значения</t>
  </si>
  <si>
    <t>12 ⃰</t>
  </si>
  <si>
    <t>Реконструкция путепровода по ул.Советская в г.Холмске</t>
  </si>
  <si>
    <t>ИТОГО по мероприятиям</t>
  </si>
  <si>
    <t xml:space="preserve">РЕСУРСНОЕ ОБЕСПЕЧЕНИЕ
И ПРОГНОЗНАЯ (СПРАВОЧНАЯ) ОЦЕНКА РАСХОДОВ ПО ОБЪЕКТАМ МУНИЦИПАЛЬНОЙ ПРОГРАММЫ
</t>
  </si>
  <si>
    <t>ФБ</t>
  </si>
  <si>
    <t>1.1</t>
  </si>
  <si>
    <t>2.1</t>
  </si>
  <si>
    <t>3.1</t>
  </si>
  <si>
    <t>4.1</t>
  </si>
  <si>
    <t>5.1</t>
  </si>
  <si>
    <t>6.1</t>
  </si>
  <si>
    <t>7.1</t>
  </si>
  <si>
    <t>8.1</t>
  </si>
  <si>
    <t>9.1</t>
  </si>
  <si>
    <t>10.1</t>
  </si>
  <si>
    <t>12.1</t>
  </si>
  <si>
    <t>Содержание автомобильных дорог общего пользования местного значения</t>
  </si>
  <si>
    <t>14**</t>
  </si>
  <si>
    <t>наименование мероприятия приведено в соответствие с наименованием объекта, финансируемого за счет субсидии на строительство (реконструкцию) автомобильных дорог общего пользования местного значения на 2018 год в рамках адресной инвестиционной программы Сахалинской области на 2018 год.</t>
  </si>
  <si>
    <t>*</t>
  </si>
  <si>
    <t>**</t>
  </si>
  <si>
    <t>Примечание:</t>
  </si>
  <si>
    <t>Разработка проектно-сметной документации, в том числе</t>
  </si>
  <si>
    <t>Остатки средств на 1 января отчетного финансового года</t>
  </si>
  <si>
    <t>7.2</t>
  </si>
  <si>
    <t>Реконструкция автомобильной дороги общего пользования местного значения ул.Лесозаводская, ул.Переселенческая, ул.Южная г.Холмск</t>
  </si>
  <si>
    <t>Строительство (реконструкция) автомобильных дорог общего пользования местного значения, в том числе</t>
  </si>
  <si>
    <t>13.1</t>
  </si>
  <si>
    <t>Строительство инженерной и транспортной инфраструктуры под группу жилых домов по улице Некрасова в городе Холмске в т.ч. ПСД (II очередь строительства)</t>
  </si>
  <si>
    <t>9.2</t>
  </si>
  <si>
    <t xml:space="preserve">наименование мероприятия приведено в соответствие с наименованием направления согласно постановления Правительства Сахалинской области от 01.02.2019 г. № 48 "О внесении изменений в Порядок предоставления и расходования  субсидии на софинансирование расходов муниципальных образований в сфере транспорта и дорожного хозяйства, утвержденный постановлением Правительства Сахалинской области от 14.02.2018  № 54" </t>
  </si>
  <si>
    <t>11.1</t>
  </si>
  <si>
    <t>Проектно-изыскательские работы</t>
  </si>
  <si>
    <t xml:space="preserve">Приложение № 3
к муниципальной программе "Развитие транспортной инфраструктуры и дорожного хозяйства на территории муниципального образования «Холмский городской округ» на 2015-2025 годы», утвержденной постановлением администрации муниципального образования «Холмский городской округ»
от 26.02.2021              № 234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</si>
</sst>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\ _₽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164" fontId="5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5" fontId="5" fillId="0" borderId="0" xfId="0" applyNumberFormat="1" applyFont="1"/>
    <xf numFmtId="164" fontId="1" fillId="0" borderId="0" xfId="0" applyNumberFormat="1" applyFont="1" applyFill="1"/>
    <xf numFmtId="0" fontId="1" fillId="0" borderId="0" xfId="0" applyFont="1" applyFill="1"/>
    <xf numFmtId="164" fontId="3" fillId="0" borderId="0" xfId="0" applyNumberFormat="1" applyFont="1" applyFill="1"/>
    <xf numFmtId="0" fontId="3" fillId="0" borderId="0" xfId="0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/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5" fontId="9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left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7"/>
  <sheetViews>
    <sheetView tabSelected="1" view="pageBreakPreview" zoomScale="44" zoomScaleNormal="75" zoomScaleSheetLayoutView="44" workbookViewId="0">
      <pane xSplit="14" ySplit="10" topLeftCell="P11" activePane="bottomRight" state="frozen"/>
      <selection pane="topRight" activeCell="O1" sqref="O1"/>
      <selection pane="bottomLeft" activeCell="A11" sqref="A11"/>
      <selection pane="bottomRight" activeCell="R2" sqref="R2:AA2"/>
    </sheetView>
  </sheetViews>
  <sheetFormatPr defaultRowHeight="11.25" x14ac:dyDescent="0.2"/>
  <cols>
    <col min="1" max="1" width="9.28515625" style="1" bestFit="1" customWidth="1"/>
    <col min="2" max="2" width="40.42578125" style="1" customWidth="1"/>
    <col min="3" max="3" width="15" style="1" customWidth="1"/>
    <col min="4" max="4" width="12.85546875" style="1" customWidth="1"/>
    <col min="5" max="5" width="13.85546875" style="1" customWidth="1"/>
    <col min="6" max="6" width="13.42578125" style="1" customWidth="1"/>
    <col min="7" max="7" width="13.85546875" style="1" customWidth="1"/>
    <col min="8" max="8" width="14" style="1" customWidth="1"/>
    <col min="9" max="9" width="14.5703125" style="1" customWidth="1"/>
    <col min="10" max="10" width="13.85546875" style="1" customWidth="1"/>
    <col min="11" max="11" width="15.42578125" style="1" customWidth="1"/>
    <col min="12" max="12" width="13.28515625" style="2" customWidth="1"/>
    <col min="13" max="13" width="14.28515625" style="2" customWidth="1"/>
    <col min="14" max="14" width="12.85546875" style="2" customWidth="1"/>
    <col min="15" max="15" width="13.140625" style="17" customWidth="1"/>
    <col min="16" max="16" width="12.7109375" style="18" customWidth="1"/>
    <col min="17" max="17" width="14" style="18" customWidth="1"/>
    <col min="18" max="18" width="12.85546875" style="1" customWidth="1"/>
    <col min="19" max="19" width="13.85546875" style="1" customWidth="1"/>
    <col min="20" max="20" width="14.7109375" style="1" customWidth="1"/>
    <col min="21" max="21" width="13" style="1" customWidth="1"/>
    <col min="22" max="22" width="11.85546875" style="1" customWidth="1"/>
    <col min="23" max="23" width="13.42578125" style="1" customWidth="1"/>
    <col min="24" max="24" width="10.7109375" style="1" customWidth="1"/>
    <col min="25" max="25" width="13.85546875" style="1" customWidth="1"/>
    <col min="26" max="26" width="12" style="1" customWidth="1"/>
    <col min="27" max="27" width="15" style="1" customWidth="1"/>
    <col min="28" max="16384" width="9.140625" style="1"/>
  </cols>
  <sheetData>
    <row r="1" spans="1:27" ht="82.5" customHeight="1" x14ac:dyDescent="0.2"/>
    <row r="2" spans="1:27" ht="79.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"/>
      <c r="M2" s="4"/>
      <c r="N2" s="4"/>
      <c r="O2" s="19"/>
      <c r="P2" s="20"/>
      <c r="Q2" s="20"/>
      <c r="R2" s="29" t="s">
        <v>61</v>
      </c>
      <c r="S2" s="30"/>
      <c r="T2" s="30"/>
      <c r="U2" s="30"/>
      <c r="V2" s="30"/>
      <c r="W2" s="30"/>
      <c r="X2" s="30"/>
      <c r="Y2" s="30"/>
      <c r="Z2" s="30"/>
      <c r="AA2" s="30"/>
    </row>
    <row r="3" spans="1:27" ht="32.25" customHeight="1" x14ac:dyDescent="0.2">
      <c r="A3" s="32" t="s">
        <v>31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</row>
    <row r="4" spans="1:27" ht="12.75" customHeight="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</row>
    <row r="5" spans="1:27" ht="21.75" customHeight="1" x14ac:dyDescent="0.2">
      <c r="A5" s="31" t="s">
        <v>0</v>
      </c>
      <c r="B5" s="31" t="s">
        <v>1</v>
      </c>
      <c r="C5" s="31" t="s">
        <v>2</v>
      </c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</row>
    <row r="6" spans="1:27" ht="33.75" customHeight="1" x14ac:dyDescent="0.2">
      <c r="A6" s="31"/>
      <c r="B6" s="31"/>
      <c r="C6" s="31" t="s">
        <v>3</v>
      </c>
      <c r="D6" s="31" t="s">
        <v>4</v>
      </c>
      <c r="E6" s="31"/>
      <c r="F6" s="31" t="s">
        <v>5</v>
      </c>
      <c r="G6" s="31"/>
      <c r="H6" s="31" t="s">
        <v>6</v>
      </c>
      <c r="I6" s="31"/>
      <c r="J6" s="31" t="s">
        <v>7</v>
      </c>
      <c r="K6" s="31"/>
      <c r="L6" s="35" t="s">
        <v>8</v>
      </c>
      <c r="M6" s="36"/>
      <c r="N6" s="37"/>
      <c r="O6" s="40" t="s">
        <v>9</v>
      </c>
      <c r="P6" s="41"/>
      <c r="Q6" s="42"/>
      <c r="R6" s="31" t="s">
        <v>10</v>
      </c>
      <c r="S6" s="31"/>
      <c r="T6" s="31" t="s">
        <v>11</v>
      </c>
      <c r="U6" s="31"/>
      <c r="V6" s="31" t="s">
        <v>12</v>
      </c>
      <c r="W6" s="31"/>
      <c r="X6" s="31" t="s">
        <v>13</v>
      </c>
      <c r="Y6" s="31"/>
      <c r="Z6" s="31" t="s">
        <v>14</v>
      </c>
      <c r="AA6" s="31"/>
    </row>
    <row r="7" spans="1:27" ht="24.95" customHeight="1" x14ac:dyDescent="0.2">
      <c r="A7" s="31"/>
      <c r="B7" s="31"/>
      <c r="C7" s="31"/>
      <c r="D7" s="10" t="s">
        <v>15</v>
      </c>
      <c r="E7" s="10" t="s">
        <v>16</v>
      </c>
      <c r="F7" s="10" t="s">
        <v>15</v>
      </c>
      <c r="G7" s="10" t="s">
        <v>16</v>
      </c>
      <c r="H7" s="10" t="s">
        <v>15</v>
      </c>
      <c r="I7" s="10" t="s">
        <v>16</v>
      </c>
      <c r="J7" s="10" t="s">
        <v>15</v>
      </c>
      <c r="K7" s="10" t="s">
        <v>16</v>
      </c>
      <c r="L7" s="11" t="s">
        <v>32</v>
      </c>
      <c r="M7" s="11" t="s">
        <v>15</v>
      </c>
      <c r="N7" s="11" t="s">
        <v>16</v>
      </c>
      <c r="O7" s="21" t="s">
        <v>32</v>
      </c>
      <c r="P7" s="22" t="s">
        <v>15</v>
      </c>
      <c r="Q7" s="22" t="s">
        <v>16</v>
      </c>
      <c r="R7" s="10" t="s">
        <v>15</v>
      </c>
      <c r="S7" s="10" t="s">
        <v>16</v>
      </c>
      <c r="T7" s="10" t="s">
        <v>15</v>
      </c>
      <c r="U7" s="10" t="s">
        <v>16</v>
      </c>
      <c r="V7" s="10" t="s">
        <v>15</v>
      </c>
      <c r="W7" s="10" t="s">
        <v>16</v>
      </c>
      <c r="X7" s="10" t="s">
        <v>15</v>
      </c>
      <c r="Y7" s="10" t="s">
        <v>16</v>
      </c>
      <c r="Z7" s="10" t="s">
        <v>15</v>
      </c>
      <c r="AA7" s="10" t="s">
        <v>16</v>
      </c>
    </row>
    <row r="8" spans="1:27" ht="49.5" x14ac:dyDescent="0.2">
      <c r="A8" s="10">
        <v>1</v>
      </c>
      <c r="B8" s="12" t="s">
        <v>17</v>
      </c>
      <c r="C8" s="11">
        <f>SUM(D8:AA8)</f>
        <v>360528.7</v>
      </c>
      <c r="D8" s="11">
        <v>97400</v>
      </c>
      <c r="E8" s="11">
        <v>983.8</v>
      </c>
      <c r="F8" s="11">
        <v>256179</v>
      </c>
      <c r="G8" s="11">
        <v>2587.6999999999998</v>
      </c>
      <c r="H8" s="11">
        <v>0</v>
      </c>
      <c r="I8" s="11">
        <v>3378.2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Z8" s="11">
        <v>0</v>
      </c>
      <c r="AA8" s="11">
        <v>0</v>
      </c>
    </row>
    <row r="9" spans="1:27" ht="44.25" customHeight="1" x14ac:dyDescent="0.2">
      <c r="A9" s="13" t="s">
        <v>33</v>
      </c>
      <c r="B9" s="12" t="s">
        <v>18</v>
      </c>
      <c r="C9" s="11">
        <f t="shared" ref="C9:C37" si="0">SUM(D9:AA9)</f>
        <v>3378.2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3378.2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  <c r="Z9" s="11">
        <v>0</v>
      </c>
      <c r="AA9" s="11">
        <v>0</v>
      </c>
    </row>
    <row r="10" spans="1:27" ht="53.25" customHeight="1" x14ac:dyDescent="0.2">
      <c r="A10" s="27">
        <v>2</v>
      </c>
      <c r="B10" s="12" t="s">
        <v>19</v>
      </c>
      <c r="C10" s="11">
        <f t="shared" si="0"/>
        <v>111266.90000000001</v>
      </c>
      <c r="D10" s="11">
        <v>0</v>
      </c>
      <c r="E10" s="11">
        <v>12263.1</v>
      </c>
      <c r="F10" s="11">
        <v>0</v>
      </c>
      <c r="G10" s="11">
        <v>0</v>
      </c>
      <c r="H10" s="11">
        <v>0</v>
      </c>
      <c r="I10" s="11">
        <v>99003.8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  <c r="Z10" s="11">
        <v>0</v>
      </c>
      <c r="AA10" s="11">
        <v>0</v>
      </c>
    </row>
    <row r="11" spans="1:27" ht="44.25" customHeight="1" x14ac:dyDescent="0.2">
      <c r="A11" s="13" t="s">
        <v>34</v>
      </c>
      <c r="B11" s="12" t="s">
        <v>18</v>
      </c>
      <c r="C11" s="11">
        <f t="shared" si="0"/>
        <v>99003.8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99003.8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  <c r="Z11" s="11">
        <v>0</v>
      </c>
      <c r="AA11" s="11">
        <v>0</v>
      </c>
    </row>
    <row r="12" spans="1:27" ht="145.5" customHeight="1" x14ac:dyDescent="0.2">
      <c r="A12" s="10">
        <v>3</v>
      </c>
      <c r="B12" s="12" t="s">
        <v>20</v>
      </c>
      <c r="C12" s="11">
        <f t="shared" si="0"/>
        <v>23430.1</v>
      </c>
      <c r="D12" s="11">
        <v>0</v>
      </c>
      <c r="E12" s="11">
        <v>15000</v>
      </c>
      <c r="F12" s="11">
        <v>0</v>
      </c>
      <c r="G12" s="11">
        <v>5700.1</v>
      </c>
      <c r="H12" s="11">
        <v>0</v>
      </c>
      <c r="I12" s="11">
        <v>2730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</row>
    <row r="13" spans="1:27" ht="33" x14ac:dyDescent="0.2">
      <c r="A13" s="13" t="s">
        <v>35</v>
      </c>
      <c r="B13" s="12" t="s">
        <v>18</v>
      </c>
      <c r="C13" s="11">
        <f t="shared" si="0"/>
        <v>2730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2730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</row>
    <row r="14" spans="1:27" ht="66" x14ac:dyDescent="0.2">
      <c r="A14" s="10">
        <v>4</v>
      </c>
      <c r="B14" s="12" t="s">
        <v>21</v>
      </c>
      <c r="C14" s="11">
        <f t="shared" si="0"/>
        <v>30034.5</v>
      </c>
      <c r="D14" s="11">
        <v>0</v>
      </c>
      <c r="E14" s="11">
        <v>27629.1</v>
      </c>
      <c r="F14" s="11">
        <v>0</v>
      </c>
      <c r="G14" s="11">
        <v>2405.4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</row>
    <row r="15" spans="1:27" ht="33" x14ac:dyDescent="0.2">
      <c r="A15" s="13" t="s">
        <v>36</v>
      </c>
      <c r="B15" s="12" t="s">
        <v>18</v>
      </c>
      <c r="C15" s="11">
        <f t="shared" si="0"/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11">
        <v>0</v>
      </c>
    </row>
    <row r="16" spans="1:27" ht="66" x14ac:dyDescent="0.2">
      <c r="A16" s="10">
        <v>5</v>
      </c>
      <c r="B16" s="12" t="s">
        <v>22</v>
      </c>
      <c r="C16" s="11">
        <f t="shared" si="0"/>
        <v>1173381</v>
      </c>
      <c r="D16" s="11">
        <v>0</v>
      </c>
      <c r="E16" s="11">
        <v>69795.100000000006</v>
      </c>
      <c r="F16" s="11">
        <v>0</v>
      </c>
      <c r="G16" s="11">
        <v>118412.3</v>
      </c>
      <c r="H16" s="11">
        <v>0</v>
      </c>
      <c r="I16" s="11">
        <v>126310.1</v>
      </c>
      <c r="J16" s="11">
        <v>0</v>
      </c>
      <c r="K16" s="11">
        <v>135355.79999999999</v>
      </c>
      <c r="L16" s="11">
        <v>0</v>
      </c>
      <c r="M16" s="11">
        <v>0</v>
      </c>
      <c r="N16" s="11">
        <v>105964.6</v>
      </c>
      <c r="O16" s="11">
        <v>0</v>
      </c>
      <c r="P16" s="11">
        <v>0</v>
      </c>
      <c r="Q16" s="28">
        <v>153364.29999999999</v>
      </c>
      <c r="R16" s="11">
        <v>0</v>
      </c>
      <c r="S16" s="28">
        <v>47042.7</v>
      </c>
      <c r="T16" s="28">
        <v>0</v>
      </c>
      <c r="U16" s="28">
        <v>54639</v>
      </c>
      <c r="V16" s="28">
        <v>0</v>
      </c>
      <c r="W16" s="28">
        <v>61313.9</v>
      </c>
      <c r="X16" s="11">
        <v>0</v>
      </c>
      <c r="Y16" s="11">
        <v>150591.6</v>
      </c>
      <c r="Z16" s="11">
        <v>0</v>
      </c>
      <c r="AA16" s="11">
        <v>150591.6</v>
      </c>
    </row>
    <row r="17" spans="1:27" ht="33" x14ac:dyDescent="0.2">
      <c r="A17" s="13" t="s">
        <v>37</v>
      </c>
      <c r="B17" s="12" t="s">
        <v>18</v>
      </c>
      <c r="C17" s="11">
        <f t="shared" si="0"/>
        <v>38441.899999999994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9554.6</v>
      </c>
      <c r="J17" s="11">
        <v>0</v>
      </c>
      <c r="K17" s="11">
        <v>15000</v>
      </c>
      <c r="L17" s="11"/>
      <c r="M17" s="11"/>
      <c r="N17" s="11"/>
      <c r="O17" s="21"/>
      <c r="P17" s="21"/>
      <c r="Q17" s="28">
        <v>13887.3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</row>
    <row r="18" spans="1:27" ht="66" x14ac:dyDescent="0.2">
      <c r="A18" s="10">
        <v>6</v>
      </c>
      <c r="B18" s="12" t="s">
        <v>23</v>
      </c>
      <c r="C18" s="11">
        <f t="shared" si="0"/>
        <v>15898.2</v>
      </c>
      <c r="D18" s="11">
        <v>0</v>
      </c>
      <c r="E18" s="11">
        <v>0</v>
      </c>
      <c r="F18" s="11">
        <v>0</v>
      </c>
      <c r="G18" s="11">
        <v>10000</v>
      </c>
      <c r="H18" s="11">
        <v>0</v>
      </c>
      <c r="I18" s="11">
        <v>3615.2</v>
      </c>
      <c r="J18" s="11">
        <v>0</v>
      </c>
      <c r="K18" s="11">
        <v>2283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28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</row>
    <row r="19" spans="1:27" ht="33" x14ac:dyDescent="0.2">
      <c r="A19" s="13" t="s">
        <v>38</v>
      </c>
      <c r="B19" s="12" t="s">
        <v>18</v>
      </c>
      <c r="C19" s="11">
        <f t="shared" si="0"/>
        <v>5898.2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3615.2</v>
      </c>
      <c r="J19" s="11">
        <v>0</v>
      </c>
      <c r="K19" s="11">
        <v>2283</v>
      </c>
      <c r="L19" s="11">
        <v>0</v>
      </c>
      <c r="M19" s="11">
        <v>0</v>
      </c>
      <c r="N19" s="11"/>
      <c r="O19" s="11">
        <v>0</v>
      </c>
      <c r="P19" s="11">
        <v>0</v>
      </c>
      <c r="Q19" s="28"/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</row>
    <row r="20" spans="1:27" ht="30.75" customHeight="1" x14ac:dyDescent="0.2">
      <c r="A20" s="10">
        <v>7</v>
      </c>
      <c r="B20" s="12" t="s">
        <v>50</v>
      </c>
      <c r="C20" s="11">
        <f t="shared" si="0"/>
        <v>31723</v>
      </c>
      <c r="D20" s="11">
        <v>0</v>
      </c>
      <c r="E20" s="11">
        <v>0</v>
      </c>
      <c r="F20" s="11">
        <v>0</v>
      </c>
      <c r="G20" s="11">
        <v>2398</v>
      </c>
      <c r="H20" s="11">
        <v>0</v>
      </c>
      <c r="I20" s="11">
        <v>0</v>
      </c>
      <c r="J20" s="11">
        <v>0</v>
      </c>
      <c r="K20" s="11">
        <v>850</v>
      </c>
      <c r="L20" s="11">
        <v>0</v>
      </c>
      <c r="M20" s="11">
        <v>0</v>
      </c>
      <c r="N20" s="11">
        <v>14425</v>
      </c>
      <c r="O20" s="11">
        <v>0</v>
      </c>
      <c r="P20" s="11">
        <v>0</v>
      </c>
      <c r="Q20" s="28">
        <v>14050</v>
      </c>
      <c r="R20" s="11">
        <v>0</v>
      </c>
      <c r="S20" s="28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</row>
    <row r="21" spans="1:27" ht="33" x14ac:dyDescent="0.2">
      <c r="A21" s="13" t="s">
        <v>39</v>
      </c>
      <c r="B21" s="12" t="s">
        <v>51</v>
      </c>
      <c r="C21" s="11">
        <f t="shared" si="0"/>
        <v>15325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850</v>
      </c>
      <c r="L21" s="11">
        <v>0</v>
      </c>
      <c r="M21" s="11">
        <v>0</v>
      </c>
      <c r="N21" s="11">
        <v>425</v>
      </c>
      <c r="O21" s="11">
        <v>0</v>
      </c>
      <c r="P21" s="11">
        <v>0</v>
      </c>
      <c r="Q21" s="28">
        <v>14050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</row>
    <row r="22" spans="1:27" ht="99" x14ac:dyDescent="0.2">
      <c r="A22" s="13" t="s">
        <v>52</v>
      </c>
      <c r="B22" s="12" t="s">
        <v>53</v>
      </c>
      <c r="C22" s="11">
        <f t="shared" si="0"/>
        <v>28000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14000</v>
      </c>
      <c r="O22" s="11">
        <v>0</v>
      </c>
      <c r="P22" s="11">
        <v>0</v>
      </c>
      <c r="Q22" s="28">
        <v>14000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</row>
    <row r="23" spans="1:27" ht="66" x14ac:dyDescent="0.2">
      <c r="A23" s="10">
        <v>8</v>
      </c>
      <c r="B23" s="12" t="s">
        <v>24</v>
      </c>
      <c r="C23" s="11">
        <f t="shared" si="0"/>
        <v>358565.7</v>
      </c>
      <c r="D23" s="11">
        <v>0</v>
      </c>
      <c r="E23" s="11">
        <v>58161.7</v>
      </c>
      <c r="F23" s="11">
        <v>0</v>
      </c>
      <c r="G23" s="11">
        <v>223302.1</v>
      </c>
      <c r="H23" s="11">
        <v>0</v>
      </c>
      <c r="I23" s="11">
        <v>50895.9</v>
      </c>
      <c r="J23" s="11">
        <v>0</v>
      </c>
      <c r="K23" s="11">
        <v>3962.6</v>
      </c>
      <c r="L23" s="11">
        <v>0</v>
      </c>
      <c r="M23" s="11">
        <v>0</v>
      </c>
      <c r="N23" s="11">
        <v>6000</v>
      </c>
      <c r="O23" s="11">
        <v>0</v>
      </c>
      <c r="P23" s="11">
        <v>0</v>
      </c>
      <c r="Q23" s="28">
        <v>7243.4</v>
      </c>
      <c r="R23" s="11">
        <v>0</v>
      </c>
      <c r="S23" s="28">
        <v>3000</v>
      </c>
      <c r="T23" s="28">
        <v>0</v>
      </c>
      <c r="U23" s="28">
        <v>3000</v>
      </c>
      <c r="V23" s="28">
        <v>0</v>
      </c>
      <c r="W23" s="28">
        <v>3000</v>
      </c>
      <c r="X23" s="11">
        <v>0</v>
      </c>
      <c r="Y23" s="11">
        <v>0</v>
      </c>
      <c r="Z23" s="11">
        <v>0</v>
      </c>
      <c r="AA23" s="11">
        <v>0</v>
      </c>
    </row>
    <row r="24" spans="1:27" ht="33" x14ac:dyDescent="0.2">
      <c r="A24" s="13" t="s">
        <v>40</v>
      </c>
      <c r="B24" s="12" t="s">
        <v>18</v>
      </c>
      <c r="C24" s="11">
        <f t="shared" si="0"/>
        <v>5455.2999999999993</v>
      </c>
      <c r="D24" s="11">
        <v>0</v>
      </c>
      <c r="E24" s="11">
        <v>0</v>
      </c>
      <c r="F24" s="11">
        <v>0</v>
      </c>
      <c r="G24" s="11"/>
      <c r="H24" s="11">
        <v>0</v>
      </c>
      <c r="I24" s="11">
        <v>4610.8999999999996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28">
        <v>844.4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</row>
    <row r="25" spans="1:27" ht="33.75" customHeight="1" x14ac:dyDescent="0.2">
      <c r="A25" s="10">
        <v>9</v>
      </c>
      <c r="B25" s="12" t="s">
        <v>25</v>
      </c>
      <c r="C25" s="11">
        <f t="shared" si="0"/>
        <v>17302</v>
      </c>
      <c r="D25" s="11">
        <v>0</v>
      </c>
      <c r="E25" s="11">
        <v>0</v>
      </c>
      <c r="F25" s="11">
        <v>0</v>
      </c>
      <c r="G25" s="11">
        <v>4625.2</v>
      </c>
      <c r="H25" s="11">
        <v>0</v>
      </c>
      <c r="I25" s="11">
        <v>3580</v>
      </c>
      <c r="J25" s="11">
        <v>0</v>
      </c>
      <c r="K25" s="11">
        <v>481.3</v>
      </c>
      <c r="L25" s="11">
        <v>0</v>
      </c>
      <c r="M25" s="11">
        <v>3606.6</v>
      </c>
      <c r="N25" s="11">
        <v>5008.8999999999996</v>
      </c>
      <c r="O25" s="11">
        <v>0</v>
      </c>
      <c r="P25" s="11">
        <v>0</v>
      </c>
      <c r="Q25" s="28">
        <v>0</v>
      </c>
      <c r="R25" s="11">
        <v>0</v>
      </c>
      <c r="S25" s="28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</row>
    <row r="26" spans="1:27" ht="33.75" customHeight="1" x14ac:dyDescent="0.2">
      <c r="A26" s="13" t="s">
        <v>41</v>
      </c>
      <c r="B26" s="12" t="s">
        <v>18</v>
      </c>
      <c r="C26" s="11">
        <f t="shared" ref="C26" si="1">SUM(D26:AA26)</f>
        <v>4030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3580</v>
      </c>
      <c r="J26" s="11">
        <v>0</v>
      </c>
      <c r="K26" s="11">
        <v>450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28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</row>
    <row r="27" spans="1:27" ht="99" x14ac:dyDescent="0.2">
      <c r="A27" s="13" t="s">
        <v>57</v>
      </c>
      <c r="B27" s="12" t="s">
        <v>53</v>
      </c>
      <c r="C27" s="11">
        <v>3741.3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3606.6</v>
      </c>
      <c r="N27" s="11">
        <v>134.69999999999999</v>
      </c>
      <c r="O27" s="11">
        <v>0</v>
      </c>
      <c r="P27" s="11">
        <v>0</v>
      </c>
      <c r="Q27" s="28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</row>
    <row r="28" spans="1:27" ht="132" x14ac:dyDescent="0.2">
      <c r="A28" s="10">
        <v>10</v>
      </c>
      <c r="B28" s="12" t="s">
        <v>26</v>
      </c>
      <c r="C28" s="11">
        <f t="shared" si="0"/>
        <v>185917.2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28848.6</v>
      </c>
      <c r="J28" s="11">
        <v>0</v>
      </c>
      <c r="K28" s="11">
        <v>32629.4</v>
      </c>
      <c r="L28" s="11">
        <v>0</v>
      </c>
      <c r="M28" s="11">
        <v>0</v>
      </c>
      <c r="N28" s="11">
        <v>33074.1</v>
      </c>
      <c r="O28" s="11">
        <v>0</v>
      </c>
      <c r="P28" s="11">
        <v>0</v>
      </c>
      <c r="Q28" s="28">
        <v>31365.1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30000</v>
      </c>
      <c r="Z28" s="11">
        <v>0</v>
      </c>
      <c r="AA28" s="11">
        <v>30000</v>
      </c>
    </row>
    <row r="29" spans="1:27" ht="33" x14ac:dyDescent="0.2">
      <c r="A29" s="13" t="s">
        <v>42</v>
      </c>
      <c r="B29" s="12" t="s">
        <v>18</v>
      </c>
      <c r="C29" s="11">
        <f t="shared" si="0"/>
        <v>9501.1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2912.5</v>
      </c>
      <c r="L29" s="11">
        <v>0</v>
      </c>
      <c r="M29" s="11">
        <v>0</v>
      </c>
      <c r="N29" s="11">
        <v>3074.1</v>
      </c>
      <c r="O29" s="11">
        <v>0</v>
      </c>
      <c r="P29" s="28">
        <v>0</v>
      </c>
      <c r="Q29" s="28">
        <v>3514.5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</row>
    <row r="30" spans="1:27" ht="60" customHeight="1" x14ac:dyDescent="0.2">
      <c r="A30" s="10">
        <v>11</v>
      </c>
      <c r="B30" s="12" t="s">
        <v>27</v>
      </c>
      <c r="C30" s="11">
        <f t="shared" si="0"/>
        <v>532454.00000000012</v>
      </c>
      <c r="D30" s="11">
        <v>0</v>
      </c>
      <c r="E30" s="11">
        <v>0</v>
      </c>
      <c r="F30" s="11">
        <v>0</v>
      </c>
      <c r="G30" s="11">
        <v>0</v>
      </c>
      <c r="H30" s="11">
        <v>58403.8</v>
      </c>
      <c r="I30" s="11">
        <v>589.9</v>
      </c>
      <c r="J30" s="11">
        <v>58475.5</v>
      </c>
      <c r="K30" s="11">
        <v>11231</v>
      </c>
      <c r="L30" s="11">
        <v>0</v>
      </c>
      <c r="M30" s="11">
        <v>145505.1</v>
      </c>
      <c r="N30" s="11">
        <v>30794.9</v>
      </c>
      <c r="O30" s="11">
        <v>0</v>
      </c>
      <c r="P30" s="28">
        <v>81718.399999999994</v>
      </c>
      <c r="Q30" s="28">
        <v>23094.799999999999</v>
      </c>
      <c r="R30" s="28">
        <v>0</v>
      </c>
      <c r="S30" s="28">
        <v>29187.200000000001</v>
      </c>
      <c r="T30" s="28">
        <v>0</v>
      </c>
      <c r="U30" s="28">
        <v>29187.200000000001</v>
      </c>
      <c r="V30" s="28">
        <v>0</v>
      </c>
      <c r="W30" s="28">
        <v>29187.200000000001</v>
      </c>
      <c r="X30" s="11">
        <v>0</v>
      </c>
      <c r="Y30" s="11">
        <v>17539.5</v>
      </c>
      <c r="Z30" s="11">
        <v>0</v>
      </c>
      <c r="AA30" s="11">
        <v>17539.5</v>
      </c>
    </row>
    <row r="31" spans="1:27" s="18" customFormat="1" ht="60" customHeight="1" x14ac:dyDescent="0.2">
      <c r="A31" s="25" t="s">
        <v>59</v>
      </c>
      <c r="B31" s="26" t="s">
        <v>18</v>
      </c>
      <c r="C31" s="21">
        <v>5500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28">
        <v>0</v>
      </c>
      <c r="Q31" s="28">
        <v>13433.6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</row>
    <row r="32" spans="1:27" ht="37.5" customHeight="1" x14ac:dyDescent="0.2">
      <c r="A32" s="10" t="s">
        <v>28</v>
      </c>
      <c r="B32" s="12" t="s">
        <v>29</v>
      </c>
      <c r="C32" s="11">
        <v>171251.9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158921.70000000001</v>
      </c>
      <c r="K32" s="11">
        <v>12330.2</v>
      </c>
      <c r="L32" s="11">
        <v>0</v>
      </c>
      <c r="M32" s="11">
        <v>0</v>
      </c>
      <c r="N32" s="11">
        <v>0</v>
      </c>
      <c r="O32" s="11">
        <v>0</v>
      </c>
      <c r="P32" s="28">
        <v>0</v>
      </c>
      <c r="Q32" s="28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</row>
    <row r="33" spans="1:27" ht="33" x14ac:dyDescent="0.2">
      <c r="A33" s="13" t="s">
        <v>43</v>
      </c>
      <c r="B33" s="12" t="s">
        <v>18</v>
      </c>
      <c r="C33" s="11">
        <f t="shared" si="0"/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28">
        <v>0</v>
      </c>
      <c r="Q33" s="28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</row>
    <row r="34" spans="1:27" ht="66" x14ac:dyDescent="0.2">
      <c r="A34" s="10">
        <v>13</v>
      </c>
      <c r="B34" s="12" t="s">
        <v>54</v>
      </c>
      <c r="C34" s="11">
        <f t="shared" si="0"/>
        <v>177247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68636.399999999994</v>
      </c>
      <c r="M34" s="11">
        <v>0</v>
      </c>
      <c r="N34" s="11">
        <v>2563.1999999999998</v>
      </c>
      <c r="O34" s="11">
        <v>0</v>
      </c>
      <c r="P34" s="28">
        <v>104986.9</v>
      </c>
      <c r="Q34" s="28">
        <v>1060.5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</row>
    <row r="35" spans="1:27" ht="82.5" x14ac:dyDescent="0.2">
      <c r="A35" s="13" t="s">
        <v>55</v>
      </c>
      <c r="B35" s="12" t="s">
        <v>56</v>
      </c>
      <c r="C35" s="11">
        <f t="shared" si="0"/>
        <v>177247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68636.399999999994</v>
      </c>
      <c r="M35" s="11">
        <v>0</v>
      </c>
      <c r="N35" s="11">
        <v>2563.1999999999998</v>
      </c>
      <c r="O35" s="11">
        <v>0</v>
      </c>
      <c r="P35" s="28">
        <v>104986.9</v>
      </c>
      <c r="Q35" s="28">
        <v>1060.5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</row>
    <row r="36" spans="1:27" ht="49.5" x14ac:dyDescent="0.2">
      <c r="A36" s="10" t="s">
        <v>45</v>
      </c>
      <c r="B36" s="12" t="s">
        <v>44</v>
      </c>
      <c r="C36" s="11">
        <f t="shared" si="0"/>
        <v>532385.4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51330.6</v>
      </c>
      <c r="N36" s="11">
        <v>624.29999999999995</v>
      </c>
      <c r="O36" s="11">
        <v>0</v>
      </c>
      <c r="P36" s="28">
        <v>10755.9</v>
      </c>
      <c r="Q36" s="28">
        <v>9203.1</v>
      </c>
      <c r="R36" s="28">
        <v>37827.4</v>
      </c>
      <c r="S36" s="28">
        <f>331.6+117168.8</f>
        <v>117500.40000000001</v>
      </c>
      <c r="T36" s="28">
        <v>32448.1</v>
      </c>
      <c r="U36" s="28">
        <f>199+117168.8</f>
        <v>117367.8</v>
      </c>
      <c r="V36" s="28">
        <v>37827.4</v>
      </c>
      <c r="W36" s="28">
        <f>331.6+117168.8</f>
        <v>117500.40000000001</v>
      </c>
      <c r="X36" s="11">
        <v>0</v>
      </c>
      <c r="Y36" s="11">
        <v>0</v>
      </c>
      <c r="Z36" s="11">
        <v>0</v>
      </c>
      <c r="AA36" s="11">
        <v>0</v>
      </c>
    </row>
    <row r="37" spans="1:27" ht="45" customHeight="1" x14ac:dyDescent="0.2">
      <c r="A37" s="27">
        <v>15</v>
      </c>
      <c r="B37" s="12" t="s">
        <v>60</v>
      </c>
      <c r="C37" s="11">
        <f t="shared" si="0"/>
        <v>40553.699999999997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28">
        <v>0</v>
      </c>
      <c r="Q37" s="28">
        <v>0</v>
      </c>
      <c r="R37" s="28">
        <v>0</v>
      </c>
      <c r="S37" s="28">
        <v>13517.9</v>
      </c>
      <c r="T37" s="28">
        <v>0</v>
      </c>
      <c r="U37" s="28">
        <v>13517.9</v>
      </c>
      <c r="V37" s="28">
        <v>0</v>
      </c>
      <c r="W37" s="28">
        <v>13517.9</v>
      </c>
      <c r="X37" s="11">
        <v>0</v>
      </c>
      <c r="Y37" s="11">
        <v>0</v>
      </c>
      <c r="Z37" s="11">
        <v>0</v>
      </c>
      <c r="AA37" s="11">
        <v>0</v>
      </c>
    </row>
    <row r="38" spans="1:27" ht="19.5" customHeight="1" x14ac:dyDescent="0.2">
      <c r="A38" s="14"/>
      <c r="B38" s="14" t="s">
        <v>30</v>
      </c>
      <c r="C38" s="15">
        <f>SUM(D38:AA38)</f>
        <v>3761939.3000000003</v>
      </c>
      <c r="D38" s="15">
        <f>D8+D10+D12+D14+D16+D18+D20+D23+D25+D28+D30+D32+D34+D36+D37</f>
        <v>97400</v>
      </c>
      <c r="E38" s="15">
        <f t="shared" ref="E38:AA38" si="2">E8+E10+E12+E14+E16+E18+E20+E23+E25+E28+E30+E32+E34+E36+E37</f>
        <v>183832.8</v>
      </c>
      <c r="F38" s="15">
        <f t="shared" si="2"/>
        <v>256179</v>
      </c>
      <c r="G38" s="15">
        <f t="shared" si="2"/>
        <v>369430.8</v>
      </c>
      <c r="H38" s="15">
        <f t="shared" si="2"/>
        <v>58403.8</v>
      </c>
      <c r="I38" s="15">
        <f t="shared" si="2"/>
        <v>318951.7</v>
      </c>
      <c r="J38" s="15">
        <f t="shared" si="2"/>
        <v>217397.2</v>
      </c>
      <c r="K38" s="15">
        <f t="shared" si="2"/>
        <v>199123.3</v>
      </c>
      <c r="L38" s="15">
        <f t="shared" si="2"/>
        <v>68636.399999999994</v>
      </c>
      <c r="M38" s="15">
        <f t="shared" si="2"/>
        <v>200442.30000000002</v>
      </c>
      <c r="N38" s="15">
        <f t="shared" si="2"/>
        <v>198455</v>
      </c>
      <c r="O38" s="15">
        <f t="shared" si="2"/>
        <v>0</v>
      </c>
      <c r="P38" s="15">
        <f t="shared" si="2"/>
        <v>197461.19999999998</v>
      </c>
      <c r="Q38" s="15">
        <f t="shared" si="2"/>
        <v>239381.19999999998</v>
      </c>
      <c r="R38" s="15">
        <f t="shared" si="2"/>
        <v>37827.4</v>
      </c>
      <c r="S38" s="15">
        <f t="shared" si="2"/>
        <v>210248.19999999998</v>
      </c>
      <c r="T38" s="15">
        <f t="shared" si="2"/>
        <v>32448.1</v>
      </c>
      <c r="U38" s="15">
        <f t="shared" si="2"/>
        <v>217711.9</v>
      </c>
      <c r="V38" s="15">
        <f t="shared" si="2"/>
        <v>37827.4</v>
      </c>
      <c r="W38" s="15">
        <f t="shared" si="2"/>
        <v>224519.4</v>
      </c>
      <c r="X38" s="15">
        <f t="shared" si="2"/>
        <v>0</v>
      </c>
      <c r="Y38" s="15">
        <f t="shared" si="2"/>
        <v>198131.1</v>
      </c>
      <c r="Z38" s="15">
        <f t="shared" si="2"/>
        <v>0</v>
      </c>
      <c r="AA38" s="15">
        <f t="shared" si="2"/>
        <v>198131.1</v>
      </c>
    </row>
    <row r="39" spans="1:27" ht="15.75" x14ac:dyDescent="0.25">
      <c r="A39" s="5"/>
      <c r="B39" s="5"/>
      <c r="C39" s="16"/>
      <c r="D39" s="5"/>
      <c r="E39" s="5"/>
      <c r="F39" s="5"/>
      <c r="G39" s="5"/>
      <c r="H39" s="5"/>
      <c r="I39" s="5"/>
      <c r="J39" s="5"/>
      <c r="K39" s="5"/>
      <c r="L39" s="6"/>
      <c r="M39" s="6"/>
      <c r="N39" s="6"/>
      <c r="O39" s="23"/>
      <c r="P39" s="24"/>
      <c r="Q39" s="24"/>
      <c r="R39" s="5"/>
      <c r="S39" s="5"/>
      <c r="T39" s="5"/>
      <c r="U39" s="5"/>
      <c r="V39" s="5"/>
      <c r="W39" s="5"/>
      <c r="X39" s="5"/>
      <c r="Y39" s="5"/>
      <c r="Z39" s="5"/>
      <c r="AA39" s="5"/>
    </row>
    <row r="40" spans="1:27" ht="15.75" x14ac:dyDescent="0.25">
      <c r="A40" s="7"/>
      <c r="B40" s="5" t="s">
        <v>49</v>
      </c>
      <c r="C40" s="5"/>
      <c r="D40" s="5"/>
      <c r="E40" s="5"/>
      <c r="F40" s="5"/>
      <c r="G40" s="5"/>
      <c r="H40" s="5"/>
      <c r="I40" s="5"/>
      <c r="J40" s="5"/>
      <c r="K40" s="5"/>
      <c r="L40" s="6"/>
      <c r="M40" s="6"/>
      <c r="N40" s="6"/>
      <c r="O40" s="23"/>
      <c r="P40" s="24"/>
      <c r="Q40" s="24"/>
      <c r="R40" s="5"/>
      <c r="S40" s="5"/>
      <c r="T40" s="5"/>
      <c r="U40" s="5"/>
      <c r="V40" s="5"/>
      <c r="W40" s="5"/>
      <c r="X40" s="5"/>
      <c r="Y40" s="5"/>
      <c r="Z40" s="5"/>
      <c r="AA40" s="5"/>
    </row>
    <row r="41" spans="1:27" ht="21" customHeight="1" x14ac:dyDescent="0.25">
      <c r="A41" s="8" t="s">
        <v>47</v>
      </c>
      <c r="B41" s="9" t="s">
        <v>46</v>
      </c>
      <c r="C41" s="5"/>
      <c r="D41" s="5"/>
      <c r="E41" s="5"/>
      <c r="F41" s="5"/>
      <c r="G41" s="5"/>
      <c r="H41" s="5"/>
      <c r="I41" s="5"/>
      <c r="J41" s="5"/>
      <c r="K41" s="5"/>
      <c r="L41" s="6"/>
      <c r="M41" s="6"/>
      <c r="N41" s="6"/>
      <c r="O41" s="23"/>
      <c r="P41" s="24"/>
      <c r="Q41" s="24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 spans="1:27" ht="15.75" x14ac:dyDescent="0.25">
      <c r="A42" s="8" t="s">
        <v>48</v>
      </c>
      <c r="B42" s="39" t="s">
        <v>58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 ht="15.75" x14ac:dyDescent="0.25">
      <c r="A43" s="5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7" spans="1:27" ht="27.75" x14ac:dyDescent="0.4">
      <c r="Q47" s="38"/>
      <c r="R47" s="38"/>
      <c r="S47" s="38"/>
    </row>
  </sheetData>
  <mergeCells count="19">
    <mergeCell ref="Q47:S47"/>
    <mergeCell ref="B42:AA43"/>
    <mergeCell ref="O6:Q6"/>
    <mergeCell ref="R2:AA2"/>
    <mergeCell ref="R6:S6"/>
    <mergeCell ref="T6:U6"/>
    <mergeCell ref="V6:W6"/>
    <mergeCell ref="X6:Y6"/>
    <mergeCell ref="Z6:AA6"/>
    <mergeCell ref="A3:AA4"/>
    <mergeCell ref="L6:N6"/>
    <mergeCell ref="A5:A7"/>
    <mergeCell ref="B5:B7"/>
    <mergeCell ref="C5:AA5"/>
    <mergeCell ref="C6:C7"/>
    <mergeCell ref="D6:E6"/>
    <mergeCell ref="F6:G6"/>
    <mergeCell ref="H6:I6"/>
    <mergeCell ref="J6:K6"/>
  </mergeCells>
  <pageMargins left="0" right="0" top="0" bottom="0" header="0" footer="0"/>
  <pageSetup paperSize="9" scale="3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С.Карнаухов</dc:creator>
  <cp:lastModifiedBy>Гильмиярова Любовь</cp:lastModifiedBy>
  <cp:lastPrinted>2021-02-28T21:21:39Z</cp:lastPrinted>
  <dcterms:created xsi:type="dcterms:W3CDTF">2019-02-04T05:09:48Z</dcterms:created>
  <dcterms:modified xsi:type="dcterms:W3CDTF">2021-02-28T21:22:57Z</dcterms:modified>
</cp:coreProperties>
</file>