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2019 (ф)" sheetId="5" r:id="rId1"/>
  </sheets>
  <definedNames>
    <definedName name="_xlnm.Print_Area" localSheetId="0">'2019 (ф)'!$A$1:$P$106</definedName>
  </definedNames>
  <calcPr calcId="162913"/>
</workbook>
</file>

<file path=xl/calcChain.xml><?xml version="1.0" encoding="utf-8"?>
<calcChain xmlns="http://schemas.openxmlformats.org/spreadsheetml/2006/main">
  <c r="D100" i="5" l="1"/>
  <c r="D101" i="5"/>
  <c r="D102" i="5"/>
  <c r="G31" i="5"/>
  <c r="J97" i="5"/>
  <c r="J96" i="5"/>
  <c r="P99" i="5"/>
  <c r="O99" i="5"/>
  <c r="N99" i="5"/>
  <c r="M99" i="5"/>
  <c r="L99" i="5"/>
  <c r="K99" i="5"/>
  <c r="I99" i="5"/>
  <c r="H99" i="5"/>
  <c r="G99" i="5"/>
  <c r="F99" i="5"/>
  <c r="E99" i="5"/>
  <c r="P98" i="5"/>
  <c r="O98" i="5"/>
  <c r="N98" i="5"/>
  <c r="M98" i="5"/>
  <c r="L98" i="5"/>
  <c r="K98" i="5"/>
  <c r="J98" i="5"/>
  <c r="I98" i="5"/>
  <c r="H98" i="5"/>
  <c r="G98" i="5"/>
  <c r="F98" i="5"/>
  <c r="E98" i="5"/>
  <c r="P97" i="5"/>
  <c r="O97" i="5"/>
  <c r="N97" i="5"/>
  <c r="M97" i="5"/>
  <c r="L97" i="5"/>
  <c r="K97" i="5"/>
  <c r="I97" i="5"/>
  <c r="H97" i="5"/>
  <c r="G97" i="5"/>
  <c r="F97" i="5"/>
  <c r="E97" i="5"/>
  <c r="P96" i="5"/>
  <c r="O96" i="5"/>
  <c r="N96" i="5"/>
  <c r="M96" i="5"/>
  <c r="L96" i="5"/>
  <c r="K96" i="5"/>
  <c r="I96" i="5"/>
  <c r="H96" i="5"/>
  <c r="G96" i="5"/>
  <c r="F96" i="5"/>
  <c r="E96" i="5"/>
  <c r="D94" i="5"/>
  <c r="D93" i="5"/>
  <c r="P92" i="5"/>
  <c r="O92" i="5"/>
  <c r="N92" i="5"/>
  <c r="M92" i="5"/>
  <c r="L92" i="5"/>
  <c r="K92" i="5"/>
  <c r="J92" i="5"/>
  <c r="I92" i="5"/>
  <c r="H92" i="5"/>
  <c r="G92" i="5"/>
  <c r="F92" i="5"/>
  <c r="E92" i="5"/>
  <c r="D90" i="5"/>
  <c r="D89" i="5" s="1"/>
  <c r="P89" i="5"/>
  <c r="O89" i="5"/>
  <c r="N89" i="5"/>
  <c r="M89" i="5"/>
  <c r="L89" i="5"/>
  <c r="K89" i="5"/>
  <c r="J89" i="5"/>
  <c r="I89" i="5"/>
  <c r="H89" i="5"/>
  <c r="G89" i="5"/>
  <c r="F89" i="5"/>
  <c r="E89" i="5"/>
  <c r="D88" i="5"/>
  <c r="D84" i="5" s="1"/>
  <c r="D87" i="5"/>
  <c r="D83" i="5" s="1"/>
  <c r="D86" i="5"/>
  <c r="D82" i="5" s="1"/>
  <c r="P85" i="5"/>
  <c r="O85" i="5"/>
  <c r="N85" i="5"/>
  <c r="M85" i="5"/>
  <c r="L85" i="5"/>
  <c r="K85" i="5"/>
  <c r="J85" i="5"/>
  <c r="I85" i="5"/>
  <c r="H85" i="5"/>
  <c r="G85" i="5"/>
  <c r="F85" i="5"/>
  <c r="E85" i="5"/>
  <c r="P84" i="5"/>
  <c r="O84" i="5"/>
  <c r="N84" i="5"/>
  <c r="M84" i="5"/>
  <c r="L84" i="5"/>
  <c r="K84" i="5"/>
  <c r="J84" i="5"/>
  <c r="I84" i="5"/>
  <c r="H84" i="5"/>
  <c r="G84" i="5"/>
  <c r="F84" i="5"/>
  <c r="E84" i="5"/>
  <c r="P83" i="5"/>
  <c r="O83" i="5"/>
  <c r="N83" i="5"/>
  <c r="M83" i="5"/>
  <c r="L83" i="5"/>
  <c r="K83" i="5"/>
  <c r="J83" i="5"/>
  <c r="I83" i="5"/>
  <c r="H83" i="5"/>
  <c r="G83" i="5"/>
  <c r="F83" i="5"/>
  <c r="E83" i="5"/>
  <c r="P82" i="5"/>
  <c r="O82" i="5"/>
  <c r="N82" i="5"/>
  <c r="M82" i="5"/>
  <c r="L82" i="5"/>
  <c r="K82" i="5"/>
  <c r="J82" i="5"/>
  <c r="I82" i="5"/>
  <c r="H82" i="5"/>
  <c r="G82" i="5"/>
  <c r="F82" i="5"/>
  <c r="E82" i="5"/>
  <c r="D80" i="5"/>
  <c r="D79" i="5"/>
  <c r="P78" i="5"/>
  <c r="O78" i="5"/>
  <c r="N78" i="5"/>
  <c r="M78" i="5"/>
  <c r="L78" i="5"/>
  <c r="K78" i="5"/>
  <c r="J78" i="5"/>
  <c r="I78" i="5"/>
  <c r="H78" i="5"/>
  <c r="G78" i="5"/>
  <c r="F78" i="5"/>
  <c r="E78" i="5"/>
  <c r="D77" i="5"/>
  <c r="D76" i="5"/>
  <c r="P75" i="5"/>
  <c r="O75" i="5"/>
  <c r="N75" i="5"/>
  <c r="M75" i="5"/>
  <c r="L75" i="5"/>
  <c r="K75" i="5"/>
  <c r="J75" i="5"/>
  <c r="I75" i="5"/>
  <c r="H75" i="5"/>
  <c r="G75" i="5"/>
  <c r="F75" i="5"/>
  <c r="E75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P73" i="5"/>
  <c r="O73" i="5"/>
  <c r="N73" i="5"/>
  <c r="M73" i="5"/>
  <c r="L73" i="5"/>
  <c r="K73" i="5"/>
  <c r="J73" i="5"/>
  <c r="I73" i="5"/>
  <c r="H73" i="5"/>
  <c r="G73" i="5"/>
  <c r="F73" i="5"/>
  <c r="E73" i="5"/>
  <c r="D71" i="5"/>
  <c r="D68" i="5" s="1"/>
  <c r="D70" i="5"/>
  <c r="P69" i="5"/>
  <c r="O69" i="5"/>
  <c r="N69" i="5"/>
  <c r="M69" i="5"/>
  <c r="L69" i="5"/>
  <c r="K69" i="5"/>
  <c r="J69" i="5"/>
  <c r="I69" i="5"/>
  <c r="H69" i="5"/>
  <c r="G69" i="5"/>
  <c r="F69" i="5"/>
  <c r="E69" i="5"/>
  <c r="P68" i="5"/>
  <c r="O68" i="5"/>
  <c r="N68" i="5"/>
  <c r="M68" i="5"/>
  <c r="L68" i="5"/>
  <c r="K68" i="5"/>
  <c r="J68" i="5"/>
  <c r="I68" i="5"/>
  <c r="H68" i="5"/>
  <c r="G68" i="5"/>
  <c r="F68" i="5"/>
  <c r="E68" i="5"/>
  <c r="P67" i="5"/>
  <c r="O67" i="5"/>
  <c r="N67" i="5"/>
  <c r="M67" i="5"/>
  <c r="L67" i="5"/>
  <c r="K67" i="5"/>
  <c r="J67" i="5"/>
  <c r="I67" i="5"/>
  <c r="H67" i="5"/>
  <c r="G67" i="5"/>
  <c r="F67" i="5"/>
  <c r="E67" i="5"/>
  <c r="D65" i="5"/>
  <c r="D62" i="5" s="1"/>
  <c r="D64" i="5"/>
  <c r="P63" i="5"/>
  <c r="O63" i="5"/>
  <c r="N63" i="5"/>
  <c r="M63" i="5"/>
  <c r="L63" i="5"/>
  <c r="K63" i="5"/>
  <c r="J63" i="5"/>
  <c r="I63" i="5"/>
  <c r="H63" i="5"/>
  <c r="G63" i="5"/>
  <c r="F63" i="5"/>
  <c r="E63" i="5"/>
  <c r="P62" i="5"/>
  <c r="O62" i="5"/>
  <c r="N62" i="5"/>
  <c r="M62" i="5"/>
  <c r="L62" i="5"/>
  <c r="K62" i="5"/>
  <c r="J62" i="5"/>
  <c r="I62" i="5"/>
  <c r="H62" i="5"/>
  <c r="G62" i="5"/>
  <c r="F62" i="5"/>
  <c r="E62" i="5"/>
  <c r="P61" i="5"/>
  <c r="O61" i="5"/>
  <c r="N61" i="5"/>
  <c r="M61" i="5"/>
  <c r="M60" i="5" s="1"/>
  <c r="L61" i="5"/>
  <c r="K61" i="5"/>
  <c r="J61" i="5"/>
  <c r="I61" i="5"/>
  <c r="I60" i="5" s="1"/>
  <c r="H61" i="5"/>
  <c r="G61" i="5"/>
  <c r="F61" i="5"/>
  <c r="E61" i="5"/>
  <c r="E60" i="5" s="1"/>
  <c r="D59" i="5"/>
  <c r="D58" i="5"/>
  <c r="P57" i="5"/>
  <c r="O57" i="5"/>
  <c r="N57" i="5"/>
  <c r="M57" i="5"/>
  <c r="L57" i="5"/>
  <c r="K57" i="5"/>
  <c r="J57" i="5"/>
  <c r="I57" i="5"/>
  <c r="H57" i="5"/>
  <c r="G57" i="5"/>
  <c r="F57" i="5"/>
  <c r="E57" i="5"/>
  <c r="D56" i="5"/>
  <c r="D55" i="5"/>
  <c r="P54" i="5"/>
  <c r="O54" i="5"/>
  <c r="N54" i="5"/>
  <c r="M54" i="5"/>
  <c r="L54" i="5"/>
  <c r="K54" i="5"/>
  <c r="J54" i="5"/>
  <c r="I54" i="5"/>
  <c r="H54" i="5"/>
  <c r="G54" i="5"/>
  <c r="F54" i="5"/>
  <c r="E54" i="5"/>
  <c r="D53" i="5"/>
  <c r="D52" i="5"/>
  <c r="P51" i="5"/>
  <c r="O51" i="5"/>
  <c r="N51" i="5"/>
  <c r="M51" i="5"/>
  <c r="L51" i="5"/>
  <c r="K51" i="5"/>
  <c r="J51" i="5"/>
  <c r="I51" i="5"/>
  <c r="H51" i="5"/>
  <c r="G51" i="5"/>
  <c r="F51" i="5"/>
  <c r="E51" i="5"/>
  <c r="D50" i="5"/>
  <c r="D49" i="5"/>
  <c r="P48" i="5"/>
  <c r="O48" i="5"/>
  <c r="N48" i="5"/>
  <c r="M48" i="5"/>
  <c r="L48" i="5"/>
  <c r="K48" i="5"/>
  <c r="J48" i="5"/>
  <c r="I48" i="5"/>
  <c r="H48" i="5"/>
  <c r="G48" i="5"/>
  <c r="F48" i="5"/>
  <c r="E48" i="5"/>
  <c r="D47" i="5"/>
  <c r="D46" i="5"/>
  <c r="P45" i="5"/>
  <c r="O45" i="5"/>
  <c r="N45" i="5"/>
  <c r="M45" i="5"/>
  <c r="L45" i="5"/>
  <c r="K45" i="5"/>
  <c r="J45" i="5"/>
  <c r="I45" i="5"/>
  <c r="H45" i="5"/>
  <c r="G45" i="5"/>
  <c r="F45" i="5"/>
  <c r="E45" i="5"/>
  <c r="P44" i="5"/>
  <c r="O44" i="5"/>
  <c r="N44" i="5"/>
  <c r="M44" i="5"/>
  <c r="L44" i="5"/>
  <c r="K44" i="5"/>
  <c r="J44" i="5"/>
  <c r="I44" i="5"/>
  <c r="H44" i="5"/>
  <c r="G44" i="5"/>
  <c r="F44" i="5"/>
  <c r="E44" i="5"/>
  <c r="P43" i="5"/>
  <c r="O43" i="5"/>
  <c r="N43" i="5"/>
  <c r="N42" i="5" s="1"/>
  <c r="M43" i="5"/>
  <c r="L43" i="5"/>
  <c r="K43" i="5"/>
  <c r="J43" i="5"/>
  <c r="J40" i="5" s="1"/>
  <c r="I43" i="5"/>
  <c r="H43" i="5"/>
  <c r="G43" i="5"/>
  <c r="F43" i="5"/>
  <c r="F40" i="5" s="1"/>
  <c r="E43" i="5"/>
  <c r="N40" i="5"/>
  <c r="K32" i="5"/>
  <c r="G32" i="5"/>
  <c r="D38" i="5"/>
  <c r="P36" i="5"/>
  <c r="O31" i="5"/>
  <c r="N36" i="5"/>
  <c r="M31" i="5"/>
  <c r="L36" i="5"/>
  <c r="J36" i="5"/>
  <c r="H36" i="5"/>
  <c r="F36" i="5"/>
  <c r="D35" i="5"/>
  <c r="D34" i="5"/>
  <c r="P33" i="5"/>
  <c r="O33" i="5"/>
  <c r="N33" i="5"/>
  <c r="M33" i="5"/>
  <c r="L33" i="5"/>
  <c r="K33" i="5"/>
  <c r="J33" i="5"/>
  <c r="I33" i="5"/>
  <c r="H33" i="5"/>
  <c r="G33" i="5"/>
  <c r="F33" i="5"/>
  <c r="E33" i="5"/>
  <c r="P32" i="5"/>
  <c r="O32" i="5"/>
  <c r="N32" i="5"/>
  <c r="L32" i="5"/>
  <c r="J32" i="5"/>
  <c r="H32" i="5"/>
  <c r="F32" i="5"/>
  <c r="P31" i="5"/>
  <c r="L31" i="5"/>
  <c r="K31" i="5"/>
  <c r="I31" i="5"/>
  <c r="E31" i="5"/>
  <c r="D29" i="5"/>
  <c r="D26" i="5" s="1"/>
  <c r="D28" i="5"/>
  <c r="D25" i="5" s="1"/>
  <c r="P27" i="5"/>
  <c r="O27" i="5"/>
  <c r="N27" i="5"/>
  <c r="M27" i="5"/>
  <c r="L27" i="5"/>
  <c r="K27" i="5"/>
  <c r="J27" i="5"/>
  <c r="I27" i="5"/>
  <c r="H27" i="5"/>
  <c r="G27" i="5"/>
  <c r="F27" i="5"/>
  <c r="E27" i="5"/>
  <c r="P26" i="5"/>
  <c r="O26" i="5"/>
  <c r="N26" i="5"/>
  <c r="M26" i="5"/>
  <c r="L26" i="5"/>
  <c r="K26" i="5"/>
  <c r="J26" i="5"/>
  <c r="I26" i="5"/>
  <c r="H26" i="5"/>
  <c r="G26" i="5"/>
  <c r="F26" i="5"/>
  <c r="E26" i="5"/>
  <c r="P25" i="5"/>
  <c r="P24" i="5" s="1"/>
  <c r="O25" i="5"/>
  <c r="O24" i="5" s="1"/>
  <c r="N25" i="5"/>
  <c r="N24" i="5" s="1"/>
  <c r="M25" i="5"/>
  <c r="L25" i="5"/>
  <c r="L24" i="5" s="1"/>
  <c r="K25" i="5"/>
  <c r="K24" i="5" s="1"/>
  <c r="J25" i="5"/>
  <c r="J24" i="5" s="1"/>
  <c r="I25" i="5"/>
  <c r="H25" i="5"/>
  <c r="H24" i="5" s="1"/>
  <c r="G25" i="5"/>
  <c r="G24" i="5" s="1"/>
  <c r="F25" i="5"/>
  <c r="F24" i="5" s="1"/>
  <c r="E25" i="5"/>
  <c r="D23" i="5"/>
  <c r="D22" i="5"/>
  <c r="P21" i="5"/>
  <c r="O21" i="5"/>
  <c r="N21" i="5"/>
  <c r="M21" i="5"/>
  <c r="L21" i="5"/>
  <c r="K21" i="5"/>
  <c r="J21" i="5"/>
  <c r="I21" i="5"/>
  <c r="H21" i="5"/>
  <c r="G21" i="5"/>
  <c r="F21" i="5"/>
  <c r="E21" i="5"/>
  <c r="D20" i="5"/>
  <c r="D19" i="5"/>
  <c r="P18" i="5"/>
  <c r="O18" i="5"/>
  <c r="N18" i="5"/>
  <c r="M18" i="5"/>
  <c r="L18" i="5"/>
  <c r="K18" i="5"/>
  <c r="J18" i="5"/>
  <c r="I18" i="5"/>
  <c r="H18" i="5"/>
  <c r="G18" i="5"/>
  <c r="F18" i="5"/>
  <c r="E18" i="5"/>
  <c r="D17" i="5"/>
  <c r="D16" i="5"/>
  <c r="P15" i="5"/>
  <c r="O15" i="5"/>
  <c r="N15" i="5"/>
  <c r="M15" i="5"/>
  <c r="L15" i="5"/>
  <c r="K15" i="5"/>
  <c r="J15" i="5"/>
  <c r="I15" i="5"/>
  <c r="H15" i="5"/>
  <c r="G15" i="5"/>
  <c r="F15" i="5"/>
  <c r="E15" i="5"/>
  <c r="P14" i="5"/>
  <c r="O14" i="5"/>
  <c r="N14" i="5"/>
  <c r="M14" i="5"/>
  <c r="L14" i="5"/>
  <c r="K14" i="5"/>
  <c r="J14" i="5"/>
  <c r="I14" i="5"/>
  <c r="H14" i="5"/>
  <c r="G14" i="5"/>
  <c r="F14" i="5"/>
  <c r="E14" i="5"/>
  <c r="P13" i="5"/>
  <c r="O13" i="5"/>
  <c r="N13" i="5"/>
  <c r="N12" i="5" s="1"/>
  <c r="M13" i="5"/>
  <c r="L13" i="5"/>
  <c r="L12" i="5" s="1"/>
  <c r="K13" i="5"/>
  <c r="K12" i="5" s="1"/>
  <c r="J13" i="5"/>
  <c r="J12" i="5" s="1"/>
  <c r="I13" i="5"/>
  <c r="H13" i="5"/>
  <c r="H12" i="5" s="1"/>
  <c r="G13" i="5"/>
  <c r="G12" i="5" s="1"/>
  <c r="F13" i="5"/>
  <c r="F12" i="5" s="1"/>
  <c r="E13" i="5"/>
  <c r="P12" i="5"/>
  <c r="O12" i="5"/>
  <c r="I72" i="5" l="1"/>
  <c r="E41" i="5"/>
  <c r="E105" i="5" s="1"/>
  <c r="I41" i="5"/>
  <c r="I105" i="5" s="1"/>
  <c r="M41" i="5"/>
  <c r="M105" i="5" s="1"/>
  <c r="D15" i="5"/>
  <c r="O66" i="5"/>
  <c r="J66" i="5"/>
  <c r="D69" i="5"/>
  <c r="G66" i="5"/>
  <c r="L72" i="5"/>
  <c r="E95" i="5"/>
  <c r="I95" i="5"/>
  <c r="N95" i="5"/>
  <c r="K95" i="5"/>
  <c r="D97" i="5"/>
  <c r="D98" i="5"/>
  <c r="G41" i="5"/>
  <c r="G105" i="5" s="1"/>
  <c r="K41" i="5"/>
  <c r="O41" i="5"/>
  <c r="O105" i="5" s="1"/>
  <c r="H60" i="5"/>
  <c r="L60" i="5"/>
  <c r="P60" i="5"/>
  <c r="K30" i="5"/>
  <c r="F42" i="5"/>
  <c r="H40" i="5"/>
  <c r="L40" i="5"/>
  <c r="P40" i="5"/>
  <c r="P104" i="5" s="1"/>
  <c r="D44" i="5"/>
  <c r="D41" i="5" s="1"/>
  <c r="D105" i="5" s="1"/>
  <c r="D54" i="5"/>
  <c r="D27" i="5"/>
  <c r="D45" i="5"/>
  <c r="G60" i="5"/>
  <c r="K60" i="5"/>
  <c r="O60" i="5"/>
  <c r="L30" i="5"/>
  <c r="G36" i="5"/>
  <c r="I24" i="5"/>
  <c r="D24" i="5"/>
  <c r="H31" i="5"/>
  <c r="H30" i="5" s="1"/>
  <c r="D37" i="5"/>
  <c r="D31" i="5" s="1"/>
  <c r="J42" i="5"/>
  <c r="G42" i="5"/>
  <c r="K42" i="5"/>
  <c r="O42" i="5"/>
  <c r="O39" i="5" s="1"/>
  <c r="D57" i="5"/>
  <c r="E66" i="5"/>
  <c r="I66" i="5"/>
  <c r="M66" i="5"/>
  <c r="H66" i="5"/>
  <c r="L66" i="5"/>
  <c r="P66" i="5"/>
  <c r="E72" i="5"/>
  <c r="M72" i="5"/>
  <c r="H72" i="5"/>
  <c r="P72" i="5"/>
  <c r="D78" i="5"/>
  <c r="G81" i="5"/>
  <c r="K81" i="5"/>
  <c r="O81" i="5"/>
  <c r="M24" i="5"/>
  <c r="G30" i="5"/>
  <c r="D48" i="5"/>
  <c r="E24" i="5"/>
  <c r="G95" i="5"/>
  <c r="E42" i="5"/>
  <c r="I42" i="5"/>
  <c r="I39" i="5" s="1"/>
  <c r="M42" i="5"/>
  <c r="M39" i="5" s="1"/>
  <c r="H42" i="5"/>
  <c r="L42" i="5"/>
  <c r="L39" i="5" s="1"/>
  <c r="P42" i="5"/>
  <c r="K66" i="5"/>
  <c r="F66" i="5"/>
  <c r="N66" i="5"/>
  <c r="G72" i="5"/>
  <c r="K72" i="5"/>
  <c r="O72" i="5"/>
  <c r="F72" i="5"/>
  <c r="N72" i="5"/>
  <c r="E81" i="5"/>
  <c r="I81" i="5"/>
  <c r="M81" i="5"/>
  <c r="F95" i="5"/>
  <c r="J99" i="5"/>
  <c r="D99" i="5" s="1"/>
  <c r="P30" i="5"/>
  <c r="E39" i="5"/>
  <c r="P39" i="5"/>
  <c r="K36" i="5"/>
  <c r="D63" i="5"/>
  <c r="D67" i="5"/>
  <c r="D66" i="5" s="1"/>
  <c r="D75" i="5"/>
  <c r="D85" i="5"/>
  <c r="O95" i="5"/>
  <c r="O30" i="5"/>
  <c r="O106" i="5"/>
  <c r="D14" i="5"/>
  <c r="O36" i="5"/>
  <c r="I36" i="5"/>
  <c r="M36" i="5"/>
  <c r="F41" i="5"/>
  <c r="F105" i="5" s="1"/>
  <c r="J41" i="5"/>
  <c r="J105" i="5" s="1"/>
  <c r="N41" i="5"/>
  <c r="N105" i="5" s="1"/>
  <c r="J106" i="5"/>
  <c r="F81" i="5"/>
  <c r="J81" i="5"/>
  <c r="N81" i="5"/>
  <c r="D81" i="5"/>
  <c r="H81" i="5"/>
  <c r="L81" i="5"/>
  <c r="P81" i="5"/>
  <c r="G106" i="5"/>
  <c r="K106" i="5"/>
  <c r="L104" i="5"/>
  <c r="H106" i="5"/>
  <c r="L106" i="5"/>
  <c r="P106" i="5"/>
  <c r="D18" i="5"/>
  <c r="D33" i="5"/>
  <c r="K105" i="5"/>
  <c r="D51" i="5"/>
  <c r="D92" i="5"/>
  <c r="M95" i="5"/>
  <c r="H95" i="5"/>
  <c r="L95" i="5"/>
  <c r="P95" i="5"/>
  <c r="J95" i="5"/>
  <c r="N106" i="5"/>
  <c r="D32" i="5"/>
  <c r="E40" i="5"/>
  <c r="E104" i="5" s="1"/>
  <c r="I40" i="5"/>
  <c r="I104" i="5" s="1"/>
  <c r="M40" i="5"/>
  <c r="M104" i="5" s="1"/>
  <c r="H41" i="5"/>
  <c r="H105" i="5" s="1"/>
  <c r="L41" i="5"/>
  <c r="L105" i="5" s="1"/>
  <c r="P41" i="5"/>
  <c r="P105" i="5" s="1"/>
  <c r="D61" i="5"/>
  <c r="D60" i="5" s="1"/>
  <c r="D73" i="5"/>
  <c r="D72" i="5" s="1"/>
  <c r="F106" i="5"/>
  <c r="I12" i="5"/>
  <c r="D13" i="5"/>
  <c r="D21" i="5"/>
  <c r="F31" i="5"/>
  <c r="F30" i="5" s="1"/>
  <c r="J31" i="5"/>
  <c r="J30" i="5" s="1"/>
  <c r="N31" i="5"/>
  <c r="N30" i="5" s="1"/>
  <c r="E32" i="5"/>
  <c r="E30" i="5" s="1"/>
  <c r="I32" i="5"/>
  <c r="I30" i="5" s="1"/>
  <c r="M32" i="5"/>
  <c r="M30" i="5" s="1"/>
  <c r="E36" i="5"/>
  <c r="F60" i="5"/>
  <c r="F39" i="5" s="1"/>
  <c r="J60" i="5"/>
  <c r="N60" i="5"/>
  <c r="N39" i="5" s="1"/>
  <c r="J72" i="5"/>
  <c r="E12" i="5"/>
  <c r="M12" i="5"/>
  <c r="G40" i="5"/>
  <c r="G104" i="5" s="1"/>
  <c r="K40" i="5"/>
  <c r="K104" i="5" s="1"/>
  <c r="O40" i="5"/>
  <c r="O104" i="5" s="1"/>
  <c r="D43" i="5"/>
  <c r="H104" i="5" l="1"/>
  <c r="O103" i="5"/>
  <c r="K39" i="5"/>
  <c r="G39" i="5"/>
  <c r="H39" i="5"/>
  <c r="J39" i="5"/>
  <c r="L103" i="5"/>
  <c r="G103" i="5"/>
  <c r="P103" i="5"/>
  <c r="H103" i="5"/>
  <c r="K103" i="5"/>
  <c r="D36" i="5"/>
  <c r="M106" i="5"/>
  <c r="M103" i="5" s="1"/>
  <c r="D96" i="5"/>
  <c r="D95" i="5" s="1"/>
  <c r="D106" i="5"/>
  <c r="D30" i="5"/>
  <c r="N104" i="5"/>
  <c r="N103" i="5" s="1"/>
  <c r="J104" i="5"/>
  <c r="J103" i="5" s="1"/>
  <c r="Q105" i="5"/>
  <c r="D12" i="5"/>
  <c r="E106" i="5"/>
  <c r="I106" i="5"/>
  <c r="I103" i="5" s="1"/>
  <c r="F104" i="5"/>
  <c r="F103" i="5" s="1"/>
  <c r="D42" i="5"/>
  <c r="D39" i="5" s="1"/>
  <c r="D40" i="5"/>
  <c r="D104" i="5" s="1"/>
  <c r="Q104" i="5" l="1"/>
  <c r="Q106" i="5"/>
  <c r="D103" i="5"/>
  <c r="E103" i="5"/>
  <c r="Q103" i="5" s="1"/>
</calcChain>
</file>

<file path=xl/sharedStrings.xml><?xml version="1.0" encoding="utf-8"?>
<sst xmlns="http://schemas.openxmlformats.org/spreadsheetml/2006/main" count="178" uniqueCount="89">
  <si>
    <t>Мероприятия</t>
  </si>
  <si>
    <t xml:space="preserve">Источники </t>
  </si>
  <si>
    <t>финансирования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</si>
  <si>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</si>
  <si>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</si>
  <si>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</si>
  <si>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</si>
  <si>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</si>
  <si>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</si>
  <si>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</si>
  <si>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</si>
  <si>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3.1.</t>
  </si>
  <si>
    <t>Развитие растениеводства</t>
  </si>
  <si>
    <t>всего</t>
  </si>
  <si>
    <t>местный бюджет</t>
  </si>
  <si>
    <t>внебюджетные источники</t>
  </si>
  <si>
    <t>3.1.1.</t>
  </si>
  <si>
    <t>Мероприятие по поддержанию доходов сельскохозяйственных товаропроизводителей в отрасли растениеводств</t>
  </si>
  <si>
    <t>3.1.2.</t>
  </si>
  <si>
    <t>Мероприятие по стимулированию развития производства картофеля</t>
  </si>
  <si>
    <t>3.1.3.</t>
  </si>
  <si>
    <t>Мероприятие по стимулированию выращивания кормовых культур</t>
  </si>
  <si>
    <t>3.2.</t>
  </si>
  <si>
    <t>Развитие животноводства</t>
  </si>
  <si>
    <t>3.2.1.</t>
  </si>
  <si>
    <t xml:space="preserve">Мероприятие по стимулированию развития племенного животноводства </t>
  </si>
  <si>
    <t>3.2.2.</t>
  </si>
  <si>
    <t>Мероприятие по стимулированию развития молочного животноводства</t>
  </si>
  <si>
    <t>3.3.</t>
  </si>
  <si>
    <t>Развитие малых форм хозяйствования</t>
  </si>
  <si>
    <t>областной бюджет</t>
  </si>
  <si>
    <t>3.3.1.</t>
  </si>
  <si>
    <t>Мероприятие по поддержке животноводства в ЛПХ</t>
  </si>
  <si>
    <t>3.3.1.1.</t>
  </si>
  <si>
    <t>Возмещение затрат, связанных с поставкой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</si>
  <si>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3.3.1.2.</t>
  </si>
  <si>
    <t>Возмещение затрат гражданам, ведущим личные подсобные хозяйства, на содержание коров</t>
  </si>
  <si>
    <t>3.3.1.4.</t>
  </si>
  <si>
    <t>Субсидии на возмещение затрат гражданам, ведущим личные подсобные хозяйства, на содержание маточного поголовья коз (козоматок)</t>
  </si>
  <si>
    <t>3.3.2.</t>
  </si>
  <si>
    <t>Создание убойного цеха с оснащением его современным оборудованием по первичной обработке и разделки туш</t>
  </si>
  <si>
    <t>3.3.3.</t>
  </si>
  <si>
    <t>Мероприятие по поддержке граждан - получателей Дальневосточного гектара</t>
  </si>
  <si>
    <t>3.3.3.1.</t>
  </si>
  <si>
    <t>Субсидия на возмещение затрат на приобретение сельскохозяйственной техники и оборудования гражданами - получившими Дальневосточный гектар</t>
  </si>
  <si>
    <t>3.4.</t>
  </si>
  <si>
    <t>Техническая и технологическая модернизация сельского хозяйства</t>
  </si>
  <si>
    <t>Всего</t>
  </si>
  <si>
    <t>3.4.1.</t>
  </si>
  <si>
    <t>Мероприятие по обновлению парка сельскохозяйственной техники</t>
  </si>
  <si>
    <t>3.5.</t>
  </si>
  <si>
    <t>Обеспечение проведения противоэпизоотических мероприятий</t>
  </si>
  <si>
    <t>3.5.1.</t>
  </si>
  <si>
    <t>Приобретение оборудования для оснащения лаборатории ветеринарно-санитарной экспертизы продукции растениеводства и животноводства непромышленного изготовления</t>
  </si>
  <si>
    <t>3.6.</t>
  </si>
  <si>
    <t>Проведение конкурса «Лучший владелец личного подсобного хозяйства»</t>
  </si>
  <si>
    <t>3.7.</t>
  </si>
  <si>
    <t>Поддержка садоводческих огороднических и дачных некоммерческих объединений граждан</t>
  </si>
  <si>
    <t>3.7.1.</t>
  </si>
  <si>
    <t>Мероприятие по инженерному обеспечению территорий садоводческих, огороднических и дачных некоммерческих объединений граждан</t>
  </si>
  <si>
    <t>3.8.</t>
  </si>
  <si>
    <t>Возмещение транспортных расходов по доставке молока с. Чехов - с. Костромское</t>
  </si>
  <si>
    <t>3.9.</t>
  </si>
  <si>
    <t>Организация ярмарок и прилегающей территории  в муниципальном образовании «Холмский городской округ»</t>
  </si>
  <si>
    <t>Итого:</t>
  </si>
  <si>
    <t>3.10.</t>
  </si>
  <si>
    <t>3.10.1.</t>
  </si>
  <si>
    <t xml:space="preserve">Приложение № 2 </t>
  </si>
  <si>
    <t xml:space="preserve">к муниципальной программе «Развитие сельского хозяйства в муниципальном образовании                                                                                                                                           «Холмский городской округ» на 2014-2020 годы»                                                                                                                                                                                                   утвержденной  постановлением администрации                                                                                                                                                                                                         муниципального образования «Холмский городской округ» . </t>
  </si>
  <si>
    <t>№ 12</t>
  </si>
  <si>
    <t>Поддержка развития садоводства и огородничества</t>
  </si>
  <si>
    <t>Мероприятие по поддержке развития садоводства и огородничества</t>
  </si>
  <si>
    <t>3.1.4.</t>
  </si>
  <si>
    <t>внебюджетные        источники</t>
  </si>
  <si>
    <t>3.3.1.3.</t>
  </si>
  <si>
    <t>3.1.4.1.</t>
  </si>
  <si>
    <t xml:space="preserve">Ресурсное обеспечение муниципальной программы «Развитие сельского хозяйства в муниципальном образовании
«Холмский городской округ» на 2014 - 2025 годы»
</t>
  </si>
  <si>
    <t>2025 г.</t>
  </si>
  <si>
    <t>2024 г.</t>
  </si>
  <si>
    <t>2023 г.</t>
  </si>
  <si>
    <t>2022 г.</t>
  </si>
  <si>
    <t>2021 г.</t>
  </si>
  <si>
    <t>Приложение № 2</t>
  </si>
  <si>
    <t>Субсидия на возмещение затрат на строительство (приобретение) теплиц, материалов и оборудования по комплектации теплиц</t>
  </si>
  <si>
    <t>Мероприятие по развитию овощеводства закрытого грунта</t>
  </si>
  <si>
    <t>Всего  ср-тв на 2014 - 2025 г.          (тыс. руб.)</t>
  </si>
  <si>
    <t xml:space="preserve">от 15.01.2014 </t>
  </si>
  <si>
    <t>Субсидии гражданам на молоко, реализуемое на перерабатывающие предприятия</t>
  </si>
  <si>
    <t xml:space="preserve">к постановлению администрации муниципального образования «Холмский городской округ»    от  27.02.2019  № 358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</si>
</sst>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1" fillId="3" borderId="0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justify" wrapText="1"/>
    </xf>
    <xf numFmtId="0" fontId="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33C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tabSelected="1" topLeftCell="B1" zoomScaleNormal="100" zoomScaleSheetLayoutView="100" workbookViewId="0">
      <selection activeCell="W15" sqref="W15"/>
    </sheetView>
  </sheetViews>
  <sheetFormatPr defaultRowHeight="15.75" x14ac:dyDescent="0.25"/>
  <cols>
    <col min="1" max="1" width="7" style="4" customWidth="1"/>
    <col min="2" max="2" width="24.85546875" style="4" customWidth="1"/>
    <col min="3" max="3" width="17.28515625" style="4" customWidth="1"/>
    <col min="4" max="4" width="13.28515625" style="2" customWidth="1"/>
    <col min="5" max="11" width="9.140625" style="2"/>
    <col min="12" max="16" width="9.140625" style="5"/>
    <col min="18" max="18" width="5.28515625" customWidth="1"/>
    <col min="19" max="20" width="9.140625" hidden="1" customWidth="1"/>
  </cols>
  <sheetData>
    <row r="1" spans="1:16" ht="18.75" customHeight="1" x14ac:dyDescent="0.25">
      <c r="A1" s="8"/>
      <c r="B1" s="8"/>
      <c r="C1" s="8"/>
      <c r="D1" s="9"/>
      <c r="E1" s="9"/>
      <c r="F1" s="9"/>
      <c r="G1" s="9"/>
      <c r="H1" s="9"/>
      <c r="I1" s="9"/>
      <c r="J1" s="17" t="s">
        <v>82</v>
      </c>
      <c r="K1" s="17"/>
      <c r="L1" s="17"/>
      <c r="M1" s="17"/>
      <c r="N1" s="17"/>
      <c r="O1" s="17"/>
      <c r="P1" s="17"/>
    </row>
    <row r="2" spans="1:16" ht="42.75" customHeight="1" x14ac:dyDescent="0.25">
      <c r="A2" s="8"/>
      <c r="B2" s="8"/>
      <c r="C2" s="8"/>
      <c r="D2" s="9"/>
      <c r="E2" s="9"/>
      <c r="F2" s="9"/>
      <c r="G2" s="9"/>
      <c r="H2" s="9"/>
      <c r="I2" s="9"/>
      <c r="J2" s="18" t="s">
        <v>88</v>
      </c>
      <c r="K2" s="18"/>
      <c r="L2" s="18"/>
      <c r="M2" s="18"/>
      <c r="N2" s="18"/>
      <c r="O2" s="18"/>
      <c r="P2" s="18"/>
    </row>
    <row r="3" spans="1:16" ht="14.25" customHeight="1" x14ac:dyDescent="0.25">
      <c r="M3" s="6"/>
      <c r="P3" s="6"/>
    </row>
    <row r="4" spans="1:16" ht="18" customHeight="1" x14ac:dyDescent="0.25">
      <c r="A4" s="8"/>
      <c r="B4" s="8"/>
      <c r="C4" s="8"/>
      <c r="D4" s="9"/>
      <c r="E4" s="9"/>
      <c r="F4" s="9"/>
      <c r="G4" s="9"/>
      <c r="H4" s="9"/>
      <c r="I4" s="9"/>
      <c r="J4" s="21" t="s">
        <v>67</v>
      </c>
      <c r="K4" s="21"/>
      <c r="L4" s="21"/>
      <c r="M4" s="21"/>
      <c r="N4" s="21"/>
      <c r="O4" s="21"/>
      <c r="P4" s="21"/>
    </row>
    <row r="5" spans="1:16" ht="75.75" customHeight="1" x14ac:dyDescent="0.25">
      <c r="A5" s="8"/>
      <c r="B5" s="8"/>
      <c r="C5" s="8"/>
      <c r="D5" s="9"/>
      <c r="E5" s="9"/>
      <c r="F5" s="9"/>
      <c r="G5" s="9"/>
      <c r="H5" s="9"/>
      <c r="I5" s="9"/>
      <c r="J5" s="18" t="s">
        <v>68</v>
      </c>
      <c r="K5" s="18"/>
      <c r="L5" s="18"/>
      <c r="M5" s="18"/>
      <c r="N5" s="18"/>
      <c r="O5" s="18"/>
      <c r="P5" s="18"/>
    </row>
    <row r="6" spans="1:16" ht="30.75" customHeight="1" x14ac:dyDescent="0.25">
      <c r="A6" s="8"/>
      <c r="B6" s="8"/>
      <c r="C6" s="8"/>
      <c r="D6" s="9"/>
      <c r="E6" s="9"/>
      <c r="F6" s="9"/>
      <c r="G6" s="9"/>
      <c r="H6" s="9"/>
      <c r="I6" s="9"/>
      <c r="J6" s="19" t="s">
        <v>86</v>
      </c>
      <c r="K6" s="19"/>
      <c r="L6" s="11"/>
      <c r="M6" s="19" t="s">
        <v>69</v>
      </c>
      <c r="N6" s="19"/>
      <c r="O6" s="11"/>
      <c r="P6" s="11"/>
    </row>
    <row r="7" spans="1:16" ht="15.75" customHeight="1" x14ac:dyDescent="0.25">
      <c r="M7" s="6"/>
      <c r="P7" s="6"/>
    </row>
    <row r="8" spans="1:16" ht="45" customHeight="1" x14ac:dyDescent="0.25">
      <c r="A8" s="20" t="s">
        <v>76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22.5" customHeight="1" x14ac:dyDescent="0.25">
      <c r="A9" s="22"/>
      <c r="B9" s="12" t="s">
        <v>0</v>
      </c>
      <c r="C9" s="12" t="s">
        <v>1</v>
      </c>
      <c r="D9" s="14" t="s">
        <v>85</v>
      </c>
      <c r="E9" s="23" t="s">
        <v>3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ht="25.5" customHeight="1" x14ac:dyDescent="0.25">
      <c r="A10" s="22"/>
      <c r="B10" s="12" t="s">
        <v>0</v>
      </c>
      <c r="C10" s="12" t="s">
        <v>2</v>
      </c>
      <c r="D10" s="14"/>
      <c r="E10" s="13" t="s">
        <v>4</v>
      </c>
      <c r="F10" s="13" t="s">
        <v>5</v>
      </c>
      <c r="G10" s="13" t="s">
        <v>6</v>
      </c>
      <c r="H10" s="13" t="s">
        <v>7</v>
      </c>
      <c r="I10" s="13" t="s">
        <v>8</v>
      </c>
      <c r="J10" s="13" t="s">
        <v>9</v>
      </c>
      <c r="K10" s="13" t="s">
        <v>10</v>
      </c>
      <c r="L10" s="7" t="s">
        <v>81</v>
      </c>
      <c r="M10" s="7" t="s">
        <v>80</v>
      </c>
      <c r="N10" s="7" t="s">
        <v>79</v>
      </c>
      <c r="O10" s="7" t="s">
        <v>78</v>
      </c>
      <c r="P10" s="7" t="s">
        <v>77</v>
      </c>
    </row>
    <row r="11" spans="1:16" ht="20.25" customHeight="1" x14ac:dyDescent="0.25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</row>
    <row r="12" spans="1:16" x14ac:dyDescent="0.25">
      <c r="A12" s="14" t="s">
        <v>11</v>
      </c>
      <c r="B12" s="14" t="s">
        <v>12</v>
      </c>
      <c r="C12" s="10" t="s">
        <v>13</v>
      </c>
      <c r="D12" s="13">
        <f>D13+D14</f>
        <v>6772.9</v>
      </c>
      <c r="E12" s="13">
        <f t="shared" ref="E12:P12" si="0">E13+E14</f>
        <v>514.79999999999995</v>
      </c>
      <c r="F12" s="13">
        <f t="shared" si="0"/>
        <v>2476.5</v>
      </c>
      <c r="G12" s="13">
        <f t="shared" si="0"/>
        <v>1234.5999999999999</v>
      </c>
      <c r="H12" s="13">
        <f t="shared" si="0"/>
        <v>522</v>
      </c>
      <c r="I12" s="13">
        <f t="shared" si="0"/>
        <v>598</v>
      </c>
      <c r="J12" s="13">
        <f t="shared" si="0"/>
        <v>675</v>
      </c>
      <c r="K12" s="13">
        <f t="shared" si="0"/>
        <v>752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</row>
    <row r="13" spans="1:16" ht="18.75" customHeight="1" x14ac:dyDescent="0.25">
      <c r="A13" s="14"/>
      <c r="B13" s="14"/>
      <c r="C13" s="10" t="s">
        <v>14</v>
      </c>
      <c r="D13" s="13">
        <f>D16+D19+D22+D24</f>
        <v>1177.2</v>
      </c>
      <c r="E13" s="13">
        <f t="shared" ref="E13:P14" si="1">E16+E19+E22</f>
        <v>147.80000000000001</v>
      </c>
      <c r="F13" s="13">
        <f t="shared" si="1"/>
        <v>239.8</v>
      </c>
      <c r="G13" s="13">
        <f t="shared" si="1"/>
        <v>789.6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3">
        <f t="shared" si="1"/>
        <v>0</v>
      </c>
      <c r="L13" s="13">
        <f t="shared" si="1"/>
        <v>0</v>
      </c>
      <c r="M13" s="13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</row>
    <row r="14" spans="1:16" ht="23.25" customHeight="1" x14ac:dyDescent="0.25">
      <c r="A14" s="14"/>
      <c r="B14" s="14"/>
      <c r="C14" s="10" t="s">
        <v>15</v>
      </c>
      <c r="D14" s="13">
        <f>D17+D20+D23+D24</f>
        <v>5595.7</v>
      </c>
      <c r="E14" s="13">
        <f t="shared" si="1"/>
        <v>367</v>
      </c>
      <c r="F14" s="13">
        <f t="shared" si="1"/>
        <v>2236.6999999999998</v>
      </c>
      <c r="G14" s="13">
        <f t="shared" si="1"/>
        <v>445</v>
      </c>
      <c r="H14" s="13">
        <f t="shared" si="1"/>
        <v>522</v>
      </c>
      <c r="I14" s="13">
        <f t="shared" si="1"/>
        <v>598</v>
      </c>
      <c r="J14" s="13">
        <f t="shared" si="1"/>
        <v>675</v>
      </c>
      <c r="K14" s="13">
        <f t="shared" si="1"/>
        <v>752</v>
      </c>
      <c r="L14" s="13">
        <f t="shared" si="1"/>
        <v>0</v>
      </c>
      <c r="M14" s="13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</row>
    <row r="15" spans="1:16" x14ac:dyDescent="0.25">
      <c r="A15" s="14" t="s">
        <v>16</v>
      </c>
      <c r="B15" s="15" t="s">
        <v>17</v>
      </c>
      <c r="C15" s="10" t="s">
        <v>13</v>
      </c>
      <c r="D15" s="13">
        <f>D16+D17</f>
        <v>782.90000000000009</v>
      </c>
      <c r="E15" s="13">
        <f t="shared" ref="E15:P15" si="2">E16+E17</f>
        <v>158.80000000000001</v>
      </c>
      <c r="F15" s="13">
        <f t="shared" si="2"/>
        <v>451.5</v>
      </c>
      <c r="G15" s="13">
        <f t="shared" si="2"/>
        <v>172.6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3">
        <f t="shared" si="2"/>
        <v>0</v>
      </c>
      <c r="L15" s="13">
        <f t="shared" si="2"/>
        <v>0</v>
      </c>
      <c r="M15" s="13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2"/>
        <v>0</v>
      </c>
    </row>
    <row r="16" spans="1:16" ht="18.75" customHeight="1" x14ac:dyDescent="0.25">
      <c r="A16" s="14"/>
      <c r="B16" s="15"/>
      <c r="C16" s="10" t="s">
        <v>14</v>
      </c>
      <c r="D16" s="13">
        <f>SUM(E16:P16)</f>
        <v>371.20000000000005</v>
      </c>
      <c r="E16" s="13">
        <v>58.8</v>
      </c>
      <c r="F16" s="13">
        <v>139.80000000000001</v>
      </c>
      <c r="G16" s="13">
        <v>172.6</v>
      </c>
      <c r="H16" s="13">
        <v>0</v>
      </c>
      <c r="I16" s="13">
        <v>0</v>
      </c>
      <c r="J16" s="13">
        <v>0</v>
      </c>
      <c r="K16" s="13">
        <v>0</v>
      </c>
      <c r="L16" s="7"/>
      <c r="M16" s="7"/>
      <c r="N16" s="7"/>
      <c r="O16" s="7"/>
      <c r="P16" s="7"/>
    </row>
    <row r="17" spans="1:16" ht="23.25" customHeight="1" x14ac:dyDescent="0.25">
      <c r="A17" s="14"/>
      <c r="B17" s="15"/>
      <c r="C17" s="10" t="s">
        <v>15</v>
      </c>
      <c r="D17" s="13">
        <f>SUM(E17:P17)</f>
        <v>411.7</v>
      </c>
      <c r="E17" s="13">
        <v>100</v>
      </c>
      <c r="F17" s="13">
        <v>311.7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</row>
    <row r="18" spans="1:16" x14ac:dyDescent="0.25">
      <c r="A18" s="14" t="s">
        <v>18</v>
      </c>
      <c r="B18" s="15" t="s">
        <v>19</v>
      </c>
      <c r="C18" s="10" t="s">
        <v>13</v>
      </c>
      <c r="D18" s="13">
        <f>D19+D20</f>
        <v>4829</v>
      </c>
      <c r="E18" s="13">
        <f t="shared" ref="E18:P18" si="3">E19+E20</f>
        <v>320</v>
      </c>
      <c r="F18" s="13">
        <f t="shared" si="3"/>
        <v>2025</v>
      </c>
      <c r="G18" s="13">
        <f t="shared" si="3"/>
        <v>897</v>
      </c>
      <c r="H18" s="13">
        <f t="shared" si="3"/>
        <v>327</v>
      </c>
      <c r="I18" s="13">
        <f t="shared" si="3"/>
        <v>373</v>
      </c>
      <c r="J18" s="13">
        <f t="shared" si="3"/>
        <v>420</v>
      </c>
      <c r="K18" s="13">
        <f t="shared" si="3"/>
        <v>467</v>
      </c>
      <c r="L18" s="13">
        <f t="shared" si="3"/>
        <v>0</v>
      </c>
      <c r="M18" s="13">
        <f t="shared" si="3"/>
        <v>0</v>
      </c>
      <c r="N18" s="13">
        <f t="shared" si="3"/>
        <v>0</v>
      </c>
      <c r="O18" s="13">
        <f t="shared" si="3"/>
        <v>0</v>
      </c>
      <c r="P18" s="13">
        <f t="shared" si="3"/>
        <v>0</v>
      </c>
    </row>
    <row r="19" spans="1:16" x14ac:dyDescent="0.25">
      <c r="A19" s="14"/>
      <c r="B19" s="15"/>
      <c r="C19" s="10" t="s">
        <v>14</v>
      </c>
      <c r="D19" s="13">
        <f>SUM(E19:P19)</f>
        <v>797</v>
      </c>
      <c r="E19" s="13">
        <v>80</v>
      </c>
      <c r="F19" s="13">
        <v>100</v>
      </c>
      <c r="G19" s="13">
        <v>617</v>
      </c>
      <c r="H19" s="13">
        <v>0</v>
      </c>
      <c r="I19" s="13">
        <v>0</v>
      </c>
      <c r="J19" s="13">
        <v>0</v>
      </c>
      <c r="K19" s="13">
        <v>0</v>
      </c>
      <c r="L19" s="7"/>
      <c r="M19" s="7"/>
      <c r="N19" s="7"/>
      <c r="O19" s="7"/>
      <c r="P19" s="7"/>
    </row>
    <row r="20" spans="1:16" ht="26.25" customHeight="1" x14ac:dyDescent="0.25">
      <c r="A20" s="14"/>
      <c r="B20" s="15"/>
      <c r="C20" s="10" t="s">
        <v>15</v>
      </c>
      <c r="D20" s="13">
        <f>SUM(E20:P20)</f>
        <v>4032</v>
      </c>
      <c r="E20" s="13">
        <v>240</v>
      </c>
      <c r="F20" s="13">
        <v>1925</v>
      </c>
      <c r="G20" s="13">
        <v>280</v>
      </c>
      <c r="H20" s="13">
        <v>327</v>
      </c>
      <c r="I20" s="13">
        <v>373</v>
      </c>
      <c r="J20" s="13">
        <v>420</v>
      </c>
      <c r="K20" s="13">
        <v>467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17.25" customHeight="1" x14ac:dyDescent="0.25">
      <c r="A21" s="14" t="s">
        <v>20</v>
      </c>
      <c r="B21" s="15" t="s">
        <v>21</v>
      </c>
      <c r="C21" s="10" t="s">
        <v>13</v>
      </c>
      <c r="D21" s="13">
        <f>D22+D23</f>
        <v>1161</v>
      </c>
      <c r="E21" s="13">
        <f t="shared" ref="E21:P21" si="4">E22+E23</f>
        <v>36</v>
      </c>
      <c r="F21" s="13">
        <f t="shared" si="4"/>
        <v>0</v>
      </c>
      <c r="G21" s="13">
        <f t="shared" si="4"/>
        <v>165</v>
      </c>
      <c r="H21" s="13">
        <f t="shared" si="4"/>
        <v>195</v>
      </c>
      <c r="I21" s="13">
        <f t="shared" si="4"/>
        <v>225</v>
      </c>
      <c r="J21" s="13">
        <f t="shared" si="4"/>
        <v>255</v>
      </c>
      <c r="K21" s="13">
        <f t="shared" si="4"/>
        <v>285</v>
      </c>
      <c r="L21" s="13">
        <f t="shared" si="4"/>
        <v>0</v>
      </c>
      <c r="M21" s="13">
        <f t="shared" si="4"/>
        <v>0</v>
      </c>
      <c r="N21" s="13">
        <f t="shared" si="4"/>
        <v>0</v>
      </c>
      <c r="O21" s="13">
        <f t="shared" si="4"/>
        <v>0</v>
      </c>
      <c r="P21" s="13">
        <f t="shared" si="4"/>
        <v>0</v>
      </c>
    </row>
    <row r="22" spans="1:16" ht="17.25" customHeight="1" x14ac:dyDescent="0.25">
      <c r="A22" s="14"/>
      <c r="B22" s="15"/>
      <c r="C22" s="10" t="s">
        <v>14</v>
      </c>
      <c r="D22" s="13">
        <f>SUM(E22:P22)</f>
        <v>9</v>
      </c>
      <c r="E22" s="13">
        <v>9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7"/>
      <c r="M22" s="7"/>
      <c r="N22" s="7"/>
      <c r="O22" s="7"/>
      <c r="P22" s="7"/>
    </row>
    <row r="23" spans="1:16" ht="24" customHeight="1" x14ac:dyDescent="0.25">
      <c r="A23" s="14"/>
      <c r="B23" s="15"/>
      <c r="C23" s="10" t="s">
        <v>15</v>
      </c>
      <c r="D23" s="13">
        <f>SUM(E23:P23)</f>
        <v>1152</v>
      </c>
      <c r="E23" s="13">
        <v>27</v>
      </c>
      <c r="F23" s="13">
        <v>0</v>
      </c>
      <c r="G23" s="13">
        <v>165</v>
      </c>
      <c r="H23" s="13">
        <v>195</v>
      </c>
      <c r="I23" s="13">
        <v>225</v>
      </c>
      <c r="J23" s="13">
        <v>255</v>
      </c>
      <c r="K23" s="13">
        <v>285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 x14ac:dyDescent="0.25">
      <c r="A24" s="24" t="s">
        <v>72</v>
      </c>
      <c r="B24" s="27" t="s">
        <v>84</v>
      </c>
      <c r="C24" s="10" t="s">
        <v>13</v>
      </c>
      <c r="D24" s="13">
        <f>SUM(D25:D26)</f>
        <v>0</v>
      </c>
      <c r="E24" s="13">
        <f>SUM(E25:E26)</f>
        <v>0</v>
      </c>
      <c r="F24" s="13">
        <f t="shared" ref="F24:P24" si="5">SUM(F25:F26)</f>
        <v>0</v>
      </c>
      <c r="G24" s="13">
        <f t="shared" si="5"/>
        <v>0</v>
      </c>
      <c r="H24" s="13">
        <f t="shared" si="5"/>
        <v>0</v>
      </c>
      <c r="I24" s="13">
        <f t="shared" si="5"/>
        <v>0</v>
      </c>
      <c r="J24" s="13">
        <f t="shared" si="5"/>
        <v>0</v>
      </c>
      <c r="K24" s="13">
        <f t="shared" si="5"/>
        <v>0</v>
      </c>
      <c r="L24" s="7">
        <f t="shared" si="5"/>
        <v>0</v>
      </c>
      <c r="M24" s="7">
        <f t="shared" si="5"/>
        <v>0</v>
      </c>
      <c r="N24" s="7">
        <f t="shared" si="5"/>
        <v>0</v>
      </c>
      <c r="O24" s="7">
        <f t="shared" si="5"/>
        <v>0</v>
      </c>
      <c r="P24" s="7">
        <f t="shared" si="5"/>
        <v>0</v>
      </c>
    </row>
    <row r="25" spans="1:16" ht="16.5" customHeight="1" x14ac:dyDescent="0.25">
      <c r="A25" s="25"/>
      <c r="B25" s="28"/>
      <c r="C25" s="10" t="s">
        <v>14</v>
      </c>
      <c r="D25" s="13">
        <f>D28</f>
        <v>0</v>
      </c>
      <c r="E25" s="13">
        <f>E28</f>
        <v>0</v>
      </c>
      <c r="F25" s="13">
        <f t="shared" ref="F25:P26" si="6">F28</f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7">
        <f t="shared" si="6"/>
        <v>0</v>
      </c>
      <c r="M25" s="7">
        <f t="shared" si="6"/>
        <v>0</v>
      </c>
      <c r="N25" s="7">
        <f t="shared" si="6"/>
        <v>0</v>
      </c>
      <c r="O25" s="7">
        <f t="shared" si="6"/>
        <v>0</v>
      </c>
      <c r="P25" s="7">
        <f t="shared" si="6"/>
        <v>0</v>
      </c>
    </row>
    <row r="26" spans="1:16" ht="23.25" customHeight="1" x14ac:dyDescent="0.25">
      <c r="A26" s="26"/>
      <c r="B26" s="29"/>
      <c r="C26" s="10" t="s">
        <v>15</v>
      </c>
      <c r="D26" s="13">
        <f>D29</f>
        <v>0</v>
      </c>
      <c r="E26" s="13">
        <f>E29</f>
        <v>0</v>
      </c>
      <c r="F26" s="13">
        <f t="shared" si="6"/>
        <v>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0</v>
      </c>
      <c r="K26" s="13">
        <f t="shared" si="6"/>
        <v>0</v>
      </c>
      <c r="L26" s="7">
        <f t="shared" si="6"/>
        <v>0</v>
      </c>
      <c r="M26" s="7">
        <f t="shared" si="6"/>
        <v>0</v>
      </c>
      <c r="N26" s="7">
        <f t="shared" si="6"/>
        <v>0</v>
      </c>
      <c r="O26" s="7">
        <f t="shared" si="6"/>
        <v>0</v>
      </c>
      <c r="P26" s="7">
        <f t="shared" si="6"/>
        <v>0</v>
      </c>
    </row>
    <row r="27" spans="1:16" x14ac:dyDescent="0.25">
      <c r="A27" s="24" t="s">
        <v>75</v>
      </c>
      <c r="B27" s="27" t="s">
        <v>83</v>
      </c>
      <c r="C27" s="10" t="s">
        <v>13</v>
      </c>
      <c r="D27" s="13">
        <f>SUM(D28:D29)</f>
        <v>0</v>
      </c>
      <c r="E27" s="13">
        <f t="shared" ref="E27:P27" si="7">SUM(E28:E29)</f>
        <v>0</v>
      </c>
      <c r="F27" s="13">
        <f t="shared" si="7"/>
        <v>0</v>
      </c>
      <c r="G27" s="13">
        <f t="shared" si="7"/>
        <v>0</v>
      </c>
      <c r="H27" s="13">
        <f t="shared" si="7"/>
        <v>0</v>
      </c>
      <c r="I27" s="13">
        <f t="shared" si="7"/>
        <v>0</v>
      </c>
      <c r="J27" s="13">
        <f t="shared" si="7"/>
        <v>0</v>
      </c>
      <c r="K27" s="13">
        <f t="shared" si="7"/>
        <v>0</v>
      </c>
      <c r="L27" s="7">
        <f t="shared" si="7"/>
        <v>0</v>
      </c>
      <c r="M27" s="7">
        <f t="shared" si="7"/>
        <v>0</v>
      </c>
      <c r="N27" s="7">
        <f t="shared" si="7"/>
        <v>0</v>
      </c>
      <c r="O27" s="7">
        <f t="shared" si="7"/>
        <v>0</v>
      </c>
      <c r="P27" s="7">
        <f t="shared" si="7"/>
        <v>0</v>
      </c>
    </row>
    <row r="28" spans="1:16" ht="18.75" customHeight="1" x14ac:dyDescent="0.25">
      <c r="A28" s="25"/>
      <c r="B28" s="28"/>
      <c r="C28" s="10" t="s">
        <v>14</v>
      </c>
      <c r="D28" s="13">
        <f>SUM(E28:P28)</f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</row>
    <row r="29" spans="1:16" ht="23.25" customHeight="1" x14ac:dyDescent="0.25">
      <c r="A29" s="26"/>
      <c r="B29" s="29"/>
      <c r="C29" s="10" t="s">
        <v>15</v>
      </c>
      <c r="D29" s="13">
        <f>SUM(E29:P29)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</row>
    <row r="30" spans="1:16" x14ac:dyDescent="0.25">
      <c r="A30" s="14" t="s">
        <v>22</v>
      </c>
      <c r="B30" s="14" t="s">
        <v>23</v>
      </c>
      <c r="C30" s="10" t="s">
        <v>13</v>
      </c>
      <c r="D30" s="13">
        <f>D31+D32</f>
        <v>12435</v>
      </c>
      <c r="E30" s="13">
        <f t="shared" ref="E30:P30" si="8">E31+E32</f>
        <v>1100</v>
      </c>
      <c r="F30" s="13">
        <f t="shared" si="8"/>
        <v>3071</v>
      </c>
      <c r="G30" s="13">
        <f t="shared" si="8"/>
        <v>1330</v>
      </c>
      <c r="H30" s="13">
        <f t="shared" si="8"/>
        <v>1314</v>
      </c>
      <c r="I30" s="13">
        <f t="shared" si="8"/>
        <v>1440</v>
      </c>
      <c r="J30" s="13">
        <f t="shared" si="8"/>
        <v>1884</v>
      </c>
      <c r="K30" s="13">
        <f t="shared" si="8"/>
        <v>2046</v>
      </c>
      <c r="L30" s="13">
        <f t="shared" si="8"/>
        <v>250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</row>
    <row r="31" spans="1:16" ht="17.25" customHeight="1" x14ac:dyDescent="0.25">
      <c r="A31" s="14"/>
      <c r="B31" s="14"/>
      <c r="C31" s="10" t="s">
        <v>14</v>
      </c>
      <c r="D31" s="13">
        <f>D34+D37</f>
        <v>1214</v>
      </c>
      <c r="E31" s="13">
        <f t="shared" ref="E31:P32" si="9">E34+E37</f>
        <v>110</v>
      </c>
      <c r="F31" s="13">
        <f t="shared" si="9"/>
        <v>121</v>
      </c>
      <c r="G31" s="13">
        <f t="shared" si="9"/>
        <v>133</v>
      </c>
      <c r="H31" s="13">
        <f t="shared" si="9"/>
        <v>0</v>
      </c>
      <c r="I31" s="13">
        <f t="shared" si="9"/>
        <v>0</v>
      </c>
      <c r="J31" s="13">
        <f t="shared" si="9"/>
        <v>300</v>
      </c>
      <c r="K31" s="13">
        <f t="shared" si="9"/>
        <v>300</v>
      </c>
      <c r="L31" s="13">
        <f t="shared" si="9"/>
        <v>250</v>
      </c>
      <c r="M31" s="13">
        <f t="shared" si="9"/>
        <v>0</v>
      </c>
      <c r="N31" s="13">
        <f t="shared" si="9"/>
        <v>0</v>
      </c>
      <c r="O31" s="13">
        <f t="shared" si="9"/>
        <v>0</v>
      </c>
      <c r="P31" s="13">
        <f t="shared" si="9"/>
        <v>0</v>
      </c>
    </row>
    <row r="32" spans="1:16" ht="22.5" customHeight="1" x14ac:dyDescent="0.25">
      <c r="A32" s="14"/>
      <c r="B32" s="14"/>
      <c r="C32" s="10" t="s">
        <v>15</v>
      </c>
      <c r="D32" s="13">
        <f>D35+D38</f>
        <v>11221</v>
      </c>
      <c r="E32" s="13">
        <f t="shared" si="9"/>
        <v>990</v>
      </c>
      <c r="F32" s="13">
        <f t="shared" si="9"/>
        <v>2950</v>
      </c>
      <c r="G32" s="13">
        <f t="shared" si="9"/>
        <v>1197</v>
      </c>
      <c r="H32" s="13">
        <f t="shared" si="9"/>
        <v>1314</v>
      </c>
      <c r="I32" s="13">
        <f t="shared" si="9"/>
        <v>1440</v>
      </c>
      <c r="J32" s="13">
        <f t="shared" si="9"/>
        <v>1584</v>
      </c>
      <c r="K32" s="13">
        <f t="shared" si="9"/>
        <v>1746</v>
      </c>
      <c r="L32" s="13">
        <f t="shared" si="9"/>
        <v>0</v>
      </c>
      <c r="M32" s="13">
        <f t="shared" si="9"/>
        <v>0</v>
      </c>
      <c r="N32" s="13">
        <f t="shared" si="9"/>
        <v>0</v>
      </c>
      <c r="O32" s="13">
        <f t="shared" si="9"/>
        <v>0</v>
      </c>
      <c r="P32" s="13">
        <f t="shared" si="9"/>
        <v>0</v>
      </c>
    </row>
    <row r="33" spans="1:16" x14ac:dyDescent="0.25">
      <c r="A33" s="14" t="s">
        <v>24</v>
      </c>
      <c r="B33" s="15" t="s">
        <v>25</v>
      </c>
      <c r="C33" s="10" t="s">
        <v>13</v>
      </c>
      <c r="D33" s="13">
        <f>SUM(D34:D35)</f>
        <v>11585</v>
      </c>
      <c r="E33" s="13">
        <f>SUM(E34:E35)</f>
        <v>1100</v>
      </c>
      <c r="F33" s="13">
        <f t="shared" ref="F33:P33" si="10">SUM(F34:F35)</f>
        <v>3071</v>
      </c>
      <c r="G33" s="13">
        <f t="shared" si="10"/>
        <v>1330</v>
      </c>
      <c r="H33" s="13">
        <f t="shared" si="10"/>
        <v>1314</v>
      </c>
      <c r="I33" s="13">
        <f t="shared" si="10"/>
        <v>1440</v>
      </c>
      <c r="J33" s="13">
        <f t="shared" si="10"/>
        <v>1584</v>
      </c>
      <c r="K33" s="13">
        <f t="shared" si="10"/>
        <v>1746</v>
      </c>
      <c r="L33" s="13">
        <f t="shared" si="10"/>
        <v>0</v>
      </c>
      <c r="M33" s="13">
        <f t="shared" si="10"/>
        <v>0</v>
      </c>
      <c r="N33" s="13">
        <f t="shared" si="10"/>
        <v>0</v>
      </c>
      <c r="O33" s="13">
        <f t="shared" si="10"/>
        <v>0</v>
      </c>
      <c r="P33" s="13">
        <f t="shared" si="10"/>
        <v>0</v>
      </c>
    </row>
    <row r="34" spans="1:16" ht="18" customHeight="1" x14ac:dyDescent="0.25">
      <c r="A34" s="14"/>
      <c r="B34" s="15"/>
      <c r="C34" s="10" t="s">
        <v>14</v>
      </c>
      <c r="D34" s="13">
        <f>SUM(E34:P34)</f>
        <v>364</v>
      </c>
      <c r="E34" s="13">
        <v>110</v>
      </c>
      <c r="F34" s="13">
        <v>121</v>
      </c>
      <c r="G34" s="13">
        <v>133</v>
      </c>
      <c r="H34" s="13">
        <v>0</v>
      </c>
      <c r="I34" s="13">
        <v>0</v>
      </c>
      <c r="J34" s="13">
        <v>0</v>
      </c>
      <c r="K34" s="13">
        <v>0</v>
      </c>
      <c r="L34" s="7"/>
      <c r="M34" s="7"/>
      <c r="N34" s="7"/>
      <c r="O34" s="7"/>
      <c r="P34" s="7"/>
    </row>
    <row r="35" spans="1:16" ht="22.5" customHeight="1" x14ac:dyDescent="0.25">
      <c r="A35" s="14"/>
      <c r="B35" s="15"/>
      <c r="C35" s="10" t="s">
        <v>15</v>
      </c>
      <c r="D35" s="13">
        <f>SUM(E35:P35)</f>
        <v>11221</v>
      </c>
      <c r="E35" s="13">
        <v>990</v>
      </c>
      <c r="F35" s="13">
        <v>2950</v>
      </c>
      <c r="G35" s="13">
        <v>1197</v>
      </c>
      <c r="H35" s="13">
        <v>1314</v>
      </c>
      <c r="I35" s="13">
        <v>1440</v>
      </c>
      <c r="J35" s="13">
        <v>1584</v>
      </c>
      <c r="K35" s="13">
        <v>1746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</row>
    <row r="36" spans="1:16" ht="14.25" customHeight="1" x14ac:dyDescent="0.25">
      <c r="A36" s="14" t="s">
        <v>26</v>
      </c>
      <c r="B36" s="15" t="s">
        <v>27</v>
      </c>
      <c r="C36" s="10" t="s">
        <v>13</v>
      </c>
      <c r="D36" s="13">
        <f>SUM(D37:D38)</f>
        <v>850</v>
      </c>
      <c r="E36" s="13">
        <f>SUM(E37:E38)</f>
        <v>0</v>
      </c>
      <c r="F36" s="13">
        <f t="shared" ref="F36:P36" si="11">SUM(F37:F38)</f>
        <v>0</v>
      </c>
      <c r="G36" s="13">
        <f t="shared" si="11"/>
        <v>0</v>
      </c>
      <c r="H36" s="13">
        <f t="shared" si="11"/>
        <v>0</v>
      </c>
      <c r="I36" s="13">
        <f t="shared" si="11"/>
        <v>0</v>
      </c>
      <c r="J36" s="13">
        <f t="shared" si="11"/>
        <v>300</v>
      </c>
      <c r="K36" s="13">
        <f t="shared" si="11"/>
        <v>300</v>
      </c>
      <c r="L36" s="13">
        <f t="shared" si="11"/>
        <v>250</v>
      </c>
      <c r="M36" s="13">
        <f t="shared" si="11"/>
        <v>0</v>
      </c>
      <c r="N36" s="13">
        <f t="shared" si="11"/>
        <v>0</v>
      </c>
      <c r="O36" s="13">
        <f t="shared" si="11"/>
        <v>0</v>
      </c>
      <c r="P36" s="13">
        <f t="shared" si="11"/>
        <v>0</v>
      </c>
    </row>
    <row r="37" spans="1:16" ht="17.25" customHeight="1" x14ac:dyDescent="0.25">
      <c r="A37" s="14"/>
      <c r="B37" s="15"/>
      <c r="C37" s="10" t="s">
        <v>14</v>
      </c>
      <c r="D37" s="13">
        <f>SUM(E37:P37)</f>
        <v>850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300</v>
      </c>
      <c r="K37" s="13">
        <v>300</v>
      </c>
      <c r="L37" s="13">
        <v>250</v>
      </c>
      <c r="M37" s="13">
        <v>0</v>
      </c>
      <c r="N37" s="13">
        <v>0</v>
      </c>
      <c r="O37" s="13">
        <v>0</v>
      </c>
      <c r="P37" s="13">
        <v>0</v>
      </c>
    </row>
    <row r="38" spans="1:16" ht="21" customHeight="1" x14ac:dyDescent="0.25">
      <c r="A38" s="14"/>
      <c r="B38" s="15"/>
      <c r="C38" s="10" t="s">
        <v>73</v>
      </c>
      <c r="D38" s="13">
        <f>SUM(E38:P38)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</row>
    <row r="39" spans="1:16" ht="13.5" customHeight="1" x14ac:dyDescent="0.25">
      <c r="A39" s="14" t="s">
        <v>28</v>
      </c>
      <c r="B39" s="15" t="s">
        <v>29</v>
      </c>
      <c r="C39" s="10" t="s">
        <v>13</v>
      </c>
      <c r="D39" s="13">
        <f>D42+D57+D60</f>
        <v>57975.399999999994</v>
      </c>
      <c r="E39" s="13">
        <f t="shared" ref="E39:P39" si="12">E42+E57+E60</f>
        <v>657</v>
      </c>
      <c r="F39" s="13">
        <f t="shared" si="12"/>
        <v>1308.4000000000001</v>
      </c>
      <c r="G39" s="13">
        <f t="shared" si="12"/>
        <v>7867.4000000000005</v>
      </c>
      <c r="H39" s="13">
        <f t="shared" si="12"/>
        <v>5362.6</v>
      </c>
      <c r="I39" s="13">
        <f t="shared" si="12"/>
        <v>5091.0999999999995</v>
      </c>
      <c r="J39" s="13">
        <f t="shared" si="12"/>
        <v>5612.7</v>
      </c>
      <c r="K39" s="13">
        <f t="shared" si="12"/>
        <v>5212.7</v>
      </c>
      <c r="L39" s="13">
        <f t="shared" si="12"/>
        <v>5212.7</v>
      </c>
      <c r="M39" s="13">
        <f t="shared" si="12"/>
        <v>5412.7</v>
      </c>
      <c r="N39" s="13">
        <f t="shared" si="12"/>
        <v>5412.7</v>
      </c>
      <c r="O39" s="13">
        <f t="shared" si="12"/>
        <v>5412.7</v>
      </c>
      <c r="P39" s="13">
        <f t="shared" si="12"/>
        <v>5412.7</v>
      </c>
    </row>
    <row r="40" spans="1:16" ht="15" customHeight="1" x14ac:dyDescent="0.25">
      <c r="A40" s="14"/>
      <c r="B40" s="15"/>
      <c r="C40" s="10" t="s">
        <v>14</v>
      </c>
      <c r="D40" s="13">
        <f t="shared" ref="D40:P41" si="13">D43+D58+D61</f>
        <v>5101.7</v>
      </c>
      <c r="E40" s="13">
        <f t="shared" si="13"/>
        <v>62</v>
      </c>
      <c r="F40" s="13">
        <f t="shared" si="13"/>
        <v>394</v>
      </c>
      <c r="G40" s="13">
        <f t="shared" si="13"/>
        <v>83</v>
      </c>
      <c r="H40" s="13">
        <f t="shared" si="13"/>
        <v>499.1</v>
      </c>
      <c r="I40" s="13">
        <f t="shared" si="13"/>
        <v>419.2</v>
      </c>
      <c r="J40" s="13">
        <f t="shared" si="13"/>
        <v>749.2</v>
      </c>
      <c r="K40" s="13">
        <f t="shared" si="13"/>
        <v>349.2</v>
      </c>
      <c r="L40" s="13">
        <f t="shared" si="13"/>
        <v>349.2</v>
      </c>
      <c r="M40" s="13">
        <f t="shared" si="13"/>
        <v>549.20000000000005</v>
      </c>
      <c r="N40" s="13">
        <f t="shared" si="13"/>
        <v>549.20000000000005</v>
      </c>
      <c r="O40" s="13">
        <f t="shared" si="13"/>
        <v>549.20000000000005</v>
      </c>
      <c r="P40" s="13">
        <f t="shared" si="13"/>
        <v>549.20000000000005</v>
      </c>
    </row>
    <row r="41" spans="1:16" ht="18" customHeight="1" x14ac:dyDescent="0.25">
      <c r="A41" s="14"/>
      <c r="B41" s="15"/>
      <c r="C41" s="10" t="s">
        <v>30</v>
      </c>
      <c r="D41" s="13">
        <f t="shared" si="13"/>
        <v>52873.7</v>
      </c>
      <c r="E41" s="13">
        <f t="shared" si="13"/>
        <v>595</v>
      </c>
      <c r="F41" s="13">
        <f t="shared" si="13"/>
        <v>914.4</v>
      </c>
      <c r="G41" s="13">
        <f t="shared" si="13"/>
        <v>7784.4000000000005</v>
      </c>
      <c r="H41" s="13">
        <f t="shared" si="13"/>
        <v>4863.5</v>
      </c>
      <c r="I41" s="13">
        <f t="shared" si="13"/>
        <v>4671.8999999999996</v>
      </c>
      <c r="J41" s="13">
        <f t="shared" si="13"/>
        <v>4863.5</v>
      </c>
      <c r="K41" s="13">
        <f t="shared" si="13"/>
        <v>4863.5</v>
      </c>
      <c r="L41" s="13">
        <f t="shared" si="13"/>
        <v>4863.5</v>
      </c>
      <c r="M41" s="13">
        <f t="shared" si="13"/>
        <v>4863.5</v>
      </c>
      <c r="N41" s="13">
        <f t="shared" si="13"/>
        <v>4863.5</v>
      </c>
      <c r="O41" s="13">
        <f t="shared" si="13"/>
        <v>4863.5</v>
      </c>
      <c r="P41" s="13">
        <f t="shared" si="13"/>
        <v>4863.5</v>
      </c>
    </row>
    <row r="42" spans="1:16" ht="15.75" customHeight="1" x14ac:dyDescent="0.25">
      <c r="A42" s="14" t="s">
        <v>31</v>
      </c>
      <c r="B42" s="15" t="s">
        <v>32</v>
      </c>
      <c r="C42" s="10" t="s">
        <v>13</v>
      </c>
      <c r="D42" s="13">
        <f>SUM(D43:D44)</f>
        <v>57446.399999999994</v>
      </c>
      <c r="E42" s="13">
        <f t="shared" ref="E42:P42" si="14">SUM(E43:E44)</f>
        <v>657</v>
      </c>
      <c r="F42" s="13">
        <f t="shared" si="14"/>
        <v>979.4</v>
      </c>
      <c r="G42" s="13">
        <f t="shared" si="14"/>
        <v>7867.4000000000005</v>
      </c>
      <c r="H42" s="13">
        <f t="shared" si="14"/>
        <v>5362.6</v>
      </c>
      <c r="I42" s="13">
        <f t="shared" si="14"/>
        <v>5091.0999999999995</v>
      </c>
      <c r="J42" s="13">
        <f t="shared" si="14"/>
        <v>5412.7</v>
      </c>
      <c r="K42" s="13">
        <f t="shared" si="14"/>
        <v>5212.7</v>
      </c>
      <c r="L42" s="13">
        <f t="shared" si="14"/>
        <v>5212.7</v>
      </c>
      <c r="M42" s="13">
        <f t="shared" si="14"/>
        <v>5412.7</v>
      </c>
      <c r="N42" s="13">
        <f t="shared" si="14"/>
        <v>5412.7</v>
      </c>
      <c r="O42" s="13">
        <f t="shared" si="14"/>
        <v>5412.7</v>
      </c>
      <c r="P42" s="13">
        <f t="shared" si="14"/>
        <v>5412.7</v>
      </c>
    </row>
    <row r="43" spans="1:16" ht="18" customHeight="1" x14ac:dyDescent="0.25">
      <c r="A43" s="14"/>
      <c r="B43" s="15"/>
      <c r="C43" s="10" t="s">
        <v>14</v>
      </c>
      <c r="D43" s="13">
        <f>D46+D49+D52+D55</f>
        <v>4572.7</v>
      </c>
      <c r="E43" s="13">
        <f t="shared" ref="E43:P43" si="15">E46+E49+E52+E55</f>
        <v>62</v>
      </c>
      <c r="F43" s="13">
        <f t="shared" si="15"/>
        <v>65</v>
      </c>
      <c r="G43" s="13">
        <f t="shared" si="15"/>
        <v>83</v>
      </c>
      <c r="H43" s="13">
        <f t="shared" si="15"/>
        <v>499.1</v>
      </c>
      <c r="I43" s="13">
        <f t="shared" si="15"/>
        <v>419.2</v>
      </c>
      <c r="J43" s="13">
        <f t="shared" si="15"/>
        <v>549.20000000000005</v>
      </c>
      <c r="K43" s="13">
        <f t="shared" si="15"/>
        <v>349.2</v>
      </c>
      <c r="L43" s="13">
        <f t="shared" si="15"/>
        <v>349.2</v>
      </c>
      <c r="M43" s="13">
        <f t="shared" si="15"/>
        <v>549.20000000000005</v>
      </c>
      <c r="N43" s="13">
        <f t="shared" si="15"/>
        <v>549.20000000000005</v>
      </c>
      <c r="O43" s="13">
        <f t="shared" si="15"/>
        <v>549.20000000000005</v>
      </c>
      <c r="P43" s="13">
        <f t="shared" si="15"/>
        <v>549.20000000000005</v>
      </c>
    </row>
    <row r="44" spans="1:16" ht="18" customHeight="1" x14ac:dyDescent="0.25">
      <c r="A44" s="14"/>
      <c r="B44" s="15"/>
      <c r="C44" s="10" t="s">
        <v>30</v>
      </c>
      <c r="D44" s="13">
        <f>D47+D50+D56+D53</f>
        <v>52873.7</v>
      </c>
      <c r="E44" s="13">
        <f t="shared" ref="E44:P44" si="16">E47+E50+E56+E52</f>
        <v>595</v>
      </c>
      <c r="F44" s="13">
        <f t="shared" si="16"/>
        <v>914.4</v>
      </c>
      <c r="G44" s="13">
        <f>G47+G50+G56+G53</f>
        <v>7784.4000000000005</v>
      </c>
      <c r="H44" s="13">
        <f t="shared" si="16"/>
        <v>4863.5</v>
      </c>
      <c r="I44" s="13">
        <f t="shared" si="16"/>
        <v>4671.8999999999996</v>
      </c>
      <c r="J44" s="13">
        <f t="shared" si="16"/>
        <v>4863.5</v>
      </c>
      <c r="K44" s="13">
        <f t="shared" si="16"/>
        <v>4863.5</v>
      </c>
      <c r="L44" s="13">
        <f t="shared" si="16"/>
        <v>4863.5</v>
      </c>
      <c r="M44" s="13">
        <f t="shared" si="16"/>
        <v>4863.5</v>
      </c>
      <c r="N44" s="13">
        <f t="shared" si="16"/>
        <v>4863.5</v>
      </c>
      <c r="O44" s="13">
        <f t="shared" si="16"/>
        <v>4863.5</v>
      </c>
      <c r="P44" s="13">
        <f t="shared" si="16"/>
        <v>4863.5</v>
      </c>
    </row>
    <row r="45" spans="1:16" ht="24" customHeight="1" x14ac:dyDescent="0.25">
      <c r="A45" s="14" t="s">
        <v>33</v>
      </c>
      <c r="B45" s="15" t="s">
        <v>34</v>
      </c>
      <c r="C45" s="10" t="s">
        <v>13</v>
      </c>
      <c r="D45" s="13">
        <f>D46+D47</f>
        <v>4673.7000000000007</v>
      </c>
      <c r="E45" s="13">
        <f t="shared" ref="E45:P45" si="17">E46+E47</f>
        <v>657</v>
      </c>
      <c r="F45" s="13">
        <f t="shared" si="17"/>
        <v>979.4</v>
      </c>
      <c r="G45" s="13">
        <f t="shared" si="17"/>
        <v>3037.3</v>
      </c>
      <c r="H45" s="13">
        <f t="shared" si="17"/>
        <v>0</v>
      </c>
      <c r="I45" s="13">
        <f t="shared" si="17"/>
        <v>0</v>
      </c>
      <c r="J45" s="13">
        <f t="shared" si="17"/>
        <v>0</v>
      </c>
      <c r="K45" s="13">
        <f t="shared" si="17"/>
        <v>0</v>
      </c>
      <c r="L45" s="13">
        <f t="shared" si="17"/>
        <v>0</v>
      </c>
      <c r="M45" s="13">
        <f t="shared" si="17"/>
        <v>0</v>
      </c>
      <c r="N45" s="13">
        <f t="shared" si="17"/>
        <v>0</v>
      </c>
      <c r="O45" s="13">
        <f t="shared" si="17"/>
        <v>0</v>
      </c>
      <c r="P45" s="13">
        <f t="shared" si="17"/>
        <v>0</v>
      </c>
    </row>
    <row r="46" spans="1:16" ht="26.25" customHeight="1" x14ac:dyDescent="0.25">
      <c r="A46" s="14"/>
      <c r="B46" s="15"/>
      <c r="C46" s="10" t="s">
        <v>14</v>
      </c>
      <c r="D46" s="13">
        <f>SUM(E46:P46)</f>
        <v>161</v>
      </c>
      <c r="E46" s="13">
        <v>62</v>
      </c>
      <c r="F46" s="13">
        <v>65</v>
      </c>
      <c r="G46" s="13">
        <v>34</v>
      </c>
      <c r="H46" s="13">
        <v>0</v>
      </c>
      <c r="I46" s="13">
        <v>0</v>
      </c>
      <c r="J46" s="13">
        <v>0</v>
      </c>
      <c r="K46" s="13">
        <v>0</v>
      </c>
      <c r="L46" s="7"/>
      <c r="M46" s="7"/>
      <c r="N46" s="7"/>
      <c r="O46" s="7"/>
      <c r="P46" s="7"/>
    </row>
    <row r="47" spans="1:16" ht="33.75" customHeight="1" x14ac:dyDescent="0.25">
      <c r="A47" s="14"/>
      <c r="B47" s="15"/>
      <c r="C47" s="10" t="s">
        <v>30</v>
      </c>
      <c r="D47" s="13">
        <f>SUM(E47:P47)</f>
        <v>4512.7000000000007</v>
      </c>
      <c r="E47" s="13">
        <v>595</v>
      </c>
      <c r="F47" s="13">
        <v>914.4</v>
      </c>
      <c r="G47" s="13">
        <v>3003.3</v>
      </c>
      <c r="H47" s="13">
        <v>0</v>
      </c>
      <c r="I47" s="13">
        <v>0</v>
      </c>
      <c r="J47" s="13">
        <v>0</v>
      </c>
      <c r="K47" s="13">
        <v>0</v>
      </c>
      <c r="L47" s="7"/>
      <c r="M47" s="7"/>
      <c r="N47" s="7"/>
      <c r="O47" s="7"/>
      <c r="P47" s="7"/>
    </row>
    <row r="48" spans="1:16" ht="15.75" customHeight="1" x14ac:dyDescent="0.25">
      <c r="A48" s="14" t="s">
        <v>35</v>
      </c>
      <c r="B48" s="15" t="s">
        <v>36</v>
      </c>
      <c r="C48" s="10" t="s">
        <v>13</v>
      </c>
      <c r="D48" s="13">
        <f>D49+D50</f>
        <v>48653.9</v>
      </c>
      <c r="E48" s="13">
        <f t="shared" ref="E48:P48" si="18">E49+E50</f>
        <v>0</v>
      </c>
      <c r="F48" s="13">
        <f t="shared" si="18"/>
        <v>0</v>
      </c>
      <c r="G48" s="13">
        <f t="shared" si="18"/>
        <v>4633.3</v>
      </c>
      <c r="H48" s="13">
        <f t="shared" si="18"/>
        <v>4912.6000000000004</v>
      </c>
      <c r="I48" s="13">
        <f t="shared" si="18"/>
        <v>4719.0999999999995</v>
      </c>
      <c r="J48" s="13">
        <f t="shared" si="18"/>
        <v>4912.7</v>
      </c>
      <c r="K48" s="13">
        <f t="shared" si="18"/>
        <v>4912.7</v>
      </c>
      <c r="L48" s="13">
        <f t="shared" si="18"/>
        <v>4912.7</v>
      </c>
      <c r="M48" s="13">
        <f t="shared" si="18"/>
        <v>4912.7</v>
      </c>
      <c r="N48" s="13">
        <f t="shared" si="18"/>
        <v>4912.7</v>
      </c>
      <c r="O48" s="13">
        <f t="shared" si="18"/>
        <v>4912.7</v>
      </c>
      <c r="P48" s="13">
        <f t="shared" si="18"/>
        <v>4912.7</v>
      </c>
    </row>
    <row r="49" spans="1:16" ht="18.75" customHeight="1" x14ac:dyDescent="0.25">
      <c r="A49" s="14"/>
      <c r="B49" s="15"/>
      <c r="C49" s="10" t="s">
        <v>14</v>
      </c>
      <c r="D49" s="13">
        <f>SUM(E49:P49)</f>
        <v>487.89999999999992</v>
      </c>
      <c r="E49" s="13">
        <v>0</v>
      </c>
      <c r="F49" s="13">
        <v>0</v>
      </c>
      <c r="G49" s="13">
        <v>47.2</v>
      </c>
      <c r="H49" s="13">
        <v>49.1</v>
      </c>
      <c r="I49" s="13">
        <v>47.2</v>
      </c>
      <c r="J49" s="13">
        <v>49.2</v>
      </c>
      <c r="K49" s="13">
        <v>49.2</v>
      </c>
      <c r="L49" s="7">
        <v>49.2</v>
      </c>
      <c r="M49" s="7">
        <v>49.2</v>
      </c>
      <c r="N49" s="7">
        <v>49.2</v>
      </c>
      <c r="O49" s="7">
        <v>49.2</v>
      </c>
      <c r="P49" s="7">
        <v>49.2</v>
      </c>
    </row>
    <row r="50" spans="1:16" ht="15.75" customHeight="1" x14ac:dyDescent="0.25">
      <c r="A50" s="14"/>
      <c r="B50" s="15"/>
      <c r="C50" s="10" t="s">
        <v>30</v>
      </c>
      <c r="D50" s="13">
        <f>SUM(E50:P50)</f>
        <v>48166</v>
      </c>
      <c r="E50" s="13">
        <v>0</v>
      </c>
      <c r="F50" s="13">
        <v>0</v>
      </c>
      <c r="G50" s="13">
        <v>4586.1000000000004</v>
      </c>
      <c r="H50" s="13">
        <v>4863.5</v>
      </c>
      <c r="I50" s="13">
        <v>4671.8999999999996</v>
      </c>
      <c r="J50" s="13">
        <v>4863.5</v>
      </c>
      <c r="K50" s="13">
        <v>4863.5</v>
      </c>
      <c r="L50" s="7">
        <v>4863.5</v>
      </c>
      <c r="M50" s="7">
        <v>4863.5</v>
      </c>
      <c r="N50" s="7">
        <v>4863.5</v>
      </c>
      <c r="O50" s="7">
        <v>4863.5</v>
      </c>
      <c r="P50" s="7">
        <v>4863.5</v>
      </c>
    </row>
    <row r="51" spans="1:16" ht="16.5" customHeight="1" x14ac:dyDescent="0.25">
      <c r="A51" s="14" t="s">
        <v>74</v>
      </c>
      <c r="B51" s="15" t="s">
        <v>87</v>
      </c>
      <c r="C51" s="10" t="s">
        <v>13</v>
      </c>
      <c r="D51" s="13">
        <f>D52+D53</f>
        <v>196.8</v>
      </c>
      <c r="E51" s="13">
        <f t="shared" ref="E51:P51" si="19">E52+E53</f>
        <v>0</v>
      </c>
      <c r="F51" s="13">
        <f t="shared" si="19"/>
        <v>0</v>
      </c>
      <c r="G51" s="13">
        <f t="shared" si="19"/>
        <v>196.8</v>
      </c>
      <c r="H51" s="13">
        <f t="shared" si="19"/>
        <v>0</v>
      </c>
      <c r="I51" s="13">
        <f t="shared" si="19"/>
        <v>0</v>
      </c>
      <c r="J51" s="13">
        <f t="shared" si="19"/>
        <v>0</v>
      </c>
      <c r="K51" s="13">
        <f t="shared" si="19"/>
        <v>0</v>
      </c>
      <c r="L51" s="13">
        <f t="shared" si="19"/>
        <v>0</v>
      </c>
      <c r="M51" s="13">
        <f t="shared" si="19"/>
        <v>0</v>
      </c>
      <c r="N51" s="13">
        <f t="shared" si="19"/>
        <v>0</v>
      </c>
      <c r="O51" s="13">
        <f t="shared" si="19"/>
        <v>0</v>
      </c>
      <c r="P51" s="13">
        <f t="shared" si="19"/>
        <v>0</v>
      </c>
    </row>
    <row r="52" spans="1:16" ht="18.75" customHeight="1" x14ac:dyDescent="0.25">
      <c r="A52" s="14"/>
      <c r="B52" s="15"/>
      <c r="C52" s="10" t="s">
        <v>14</v>
      </c>
      <c r="D52" s="13">
        <f>SUM(E52:P52)</f>
        <v>1.8</v>
      </c>
      <c r="E52" s="13">
        <v>0</v>
      </c>
      <c r="F52" s="13">
        <v>0</v>
      </c>
      <c r="G52" s="13">
        <v>1.8</v>
      </c>
      <c r="H52" s="13">
        <v>0</v>
      </c>
      <c r="I52" s="13">
        <v>0</v>
      </c>
      <c r="J52" s="13">
        <v>0</v>
      </c>
      <c r="K52" s="13">
        <v>0</v>
      </c>
      <c r="L52" s="7"/>
      <c r="M52" s="7"/>
      <c r="N52" s="7"/>
      <c r="O52" s="7"/>
      <c r="P52" s="7"/>
    </row>
    <row r="53" spans="1:16" ht="19.5" customHeight="1" x14ac:dyDescent="0.25">
      <c r="A53" s="14"/>
      <c r="B53" s="15"/>
      <c r="C53" s="10" t="s">
        <v>30</v>
      </c>
      <c r="D53" s="13">
        <f>SUM(E53:P53)</f>
        <v>195</v>
      </c>
      <c r="E53" s="13">
        <v>0</v>
      </c>
      <c r="F53" s="13">
        <v>0</v>
      </c>
      <c r="G53" s="13">
        <v>195</v>
      </c>
      <c r="H53" s="13">
        <v>0</v>
      </c>
      <c r="I53" s="13">
        <v>0</v>
      </c>
      <c r="J53" s="13">
        <v>0</v>
      </c>
      <c r="K53" s="13">
        <v>0</v>
      </c>
      <c r="L53" s="7"/>
      <c r="M53" s="7"/>
      <c r="N53" s="7"/>
      <c r="O53" s="7"/>
      <c r="P53" s="7"/>
    </row>
    <row r="54" spans="1:16" ht="20.25" customHeight="1" x14ac:dyDescent="0.25">
      <c r="A54" s="14" t="s">
        <v>37</v>
      </c>
      <c r="B54" s="15" t="s">
        <v>38</v>
      </c>
      <c r="C54" s="10" t="s">
        <v>13</v>
      </c>
      <c r="D54" s="13">
        <f>D55+D56</f>
        <v>3922</v>
      </c>
      <c r="E54" s="13">
        <f t="shared" ref="E54:P54" si="20">E55+E56</f>
        <v>0</v>
      </c>
      <c r="F54" s="13">
        <f t="shared" si="20"/>
        <v>0</v>
      </c>
      <c r="G54" s="13">
        <f t="shared" si="20"/>
        <v>0</v>
      </c>
      <c r="H54" s="13">
        <f t="shared" si="20"/>
        <v>450</v>
      </c>
      <c r="I54" s="13">
        <f t="shared" si="20"/>
        <v>372</v>
      </c>
      <c r="J54" s="13">
        <f t="shared" si="20"/>
        <v>500</v>
      </c>
      <c r="K54" s="13">
        <f t="shared" si="20"/>
        <v>300</v>
      </c>
      <c r="L54" s="13">
        <f t="shared" si="20"/>
        <v>300</v>
      </c>
      <c r="M54" s="13">
        <f t="shared" si="20"/>
        <v>500</v>
      </c>
      <c r="N54" s="13">
        <f t="shared" si="20"/>
        <v>500</v>
      </c>
      <c r="O54" s="13">
        <f t="shared" si="20"/>
        <v>500</v>
      </c>
      <c r="P54" s="13">
        <f t="shared" si="20"/>
        <v>500</v>
      </c>
    </row>
    <row r="55" spans="1:16" ht="22.5" customHeight="1" x14ac:dyDescent="0.25">
      <c r="A55" s="14"/>
      <c r="B55" s="15"/>
      <c r="C55" s="10" t="s">
        <v>14</v>
      </c>
      <c r="D55" s="13">
        <f>SUM(E55:P55)</f>
        <v>3922</v>
      </c>
      <c r="E55" s="13">
        <v>0</v>
      </c>
      <c r="F55" s="13">
        <v>0</v>
      </c>
      <c r="G55" s="13">
        <v>0</v>
      </c>
      <c r="H55" s="13">
        <v>450</v>
      </c>
      <c r="I55" s="13">
        <v>372</v>
      </c>
      <c r="J55" s="13">
        <v>500</v>
      </c>
      <c r="K55" s="13">
        <v>300</v>
      </c>
      <c r="L55" s="7">
        <v>300</v>
      </c>
      <c r="M55" s="7">
        <v>500</v>
      </c>
      <c r="N55" s="7">
        <v>500</v>
      </c>
      <c r="O55" s="7">
        <v>500</v>
      </c>
      <c r="P55" s="7">
        <v>500</v>
      </c>
    </row>
    <row r="56" spans="1:16" ht="21" customHeight="1" x14ac:dyDescent="0.25">
      <c r="A56" s="14"/>
      <c r="B56" s="15"/>
      <c r="C56" s="10" t="s">
        <v>30</v>
      </c>
      <c r="D56" s="13">
        <f>SUM(E56:P56)</f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7"/>
      <c r="M56" s="7"/>
      <c r="N56" s="7"/>
      <c r="O56" s="7"/>
      <c r="P56" s="7"/>
    </row>
    <row r="57" spans="1:16" ht="23.25" customHeight="1" x14ac:dyDescent="0.25">
      <c r="A57" s="14" t="s">
        <v>39</v>
      </c>
      <c r="B57" s="16" t="s">
        <v>40</v>
      </c>
      <c r="C57" s="12" t="s">
        <v>13</v>
      </c>
      <c r="D57" s="13">
        <f>D58+D59</f>
        <v>329</v>
      </c>
      <c r="E57" s="13">
        <f t="shared" ref="E57:P57" si="21">E58+E59</f>
        <v>0</v>
      </c>
      <c r="F57" s="13">
        <f t="shared" si="21"/>
        <v>329</v>
      </c>
      <c r="G57" s="13">
        <f t="shared" si="21"/>
        <v>0</v>
      </c>
      <c r="H57" s="13">
        <f t="shared" si="21"/>
        <v>0</v>
      </c>
      <c r="I57" s="13">
        <f t="shared" si="21"/>
        <v>0</v>
      </c>
      <c r="J57" s="13">
        <f t="shared" si="21"/>
        <v>0</v>
      </c>
      <c r="K57" s="13">
        <f t="shared" si="21"/>
        <v>0</v>
      </c>
      <c r="L57" s="13">
        <f t="shared" si="21"/>
        <v>0</v>
      </c>
      <c r="M57" s="13">
        <f t="shared" si="21"/>
        <v>0</v>
      </c>
      <c r="N57" s="13">
        <f t="shared" si="21"/>
        <v>0</v>
      </c>
      <c r="O57" s="13">
        <f t="shared" si="21"/>
        <v>0</v>
      </c>
      <c r="P57" s="13">
        <f t="shared" si="21"/>
        <v>0</v>
      </c>
    </row>
    <row r="58" spans="1:16" ht="28.5" customHeight="1" x14ac:dyDescent="0.25">
      <c r="A58" s="14"/>
      <c r="B58" s="16"/>
      <c r="C58" s="12" t="s">
        <v>14</v>
      </c>
      <c r="D58" s="13">
        <f>SUM(E58:P58)</f>
        <v>329</v>
      </c>
      <c r="E58" s="13">
        <v>0</v>
      </c>
      <c r="F58" s="13">
        <v>329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7"/>
      <c r="M58" s="7"/>
      <c r="N58" s="7"/>
      <c r="O58" s="7"/>
      <c r="P58" s="7"/>
    </row>
    <row r="59" spans="1:16" ht="30" customHeight="1" x14ac:dyDescent="0.25">
      <c r="A59" s="14"/>
      <c r="B59" s="16"/>
      <c r="C59" s="12" t="s">
        <v>30</v>
      </c>
      <c r="D59" s="13">
        <f>SUM(E59:P59)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7"/>
      <c r="M59" s="7"/>
      <c r="N59" s="7"/>
      <c r="O59" s="7"/>
      <c r="P59" s="7"/>
    </row>
    <row r="60" spans="1:16" ht="16.5" customHeight="1" x14ac:dyDescent="0.25">
      <c r="A60" s="14" t="s">
        <v>41</v>
      </c>
      <c r="B60" s="16" t="s">
        <v>42</v>
      </c>
      <c r="C60" s="12" t="s">
        <v>13</v>
      </c>
      <c r="D60" s="13">
        <f>D61+D62</f>
        <v>200</v>
      </c>
      <c r="E60" s="13">
        <f t="shared" ref="E60:P60" si="22">E61+E62</f>
        <v>0</v>
      </c>
      <c r="F60" s="13">
        <f t="shared" si="22"/>
        <v>0</v>
      </c>
      <c r="G60" s="13">
        <f t="shared" si="22"/>
        <v>0</v>
      </c>
      <c r="H60" s="13">
        <f t="shared" si="22"/>
        <v>0</v>
      </c>
      <c r="I60" s="13">
        <f t="shared" si="22"/>
        <v>0</v>
      </c>
      <c r="J60" s="13">
        <f t="shared" si="22"/>
        <v>200</v>
      </c>
      <c r="K60" s="13">
        <f t="shared" si="22"/>
        <v>0</v>
      </c>
      <c r="L60" s="13">
        <f t="shared" si="22"/>
        <v>0</v>
      </c>
      <c r="M60" s="13">
        <f t="shared" si="22"/>
        <v>0</v>
      </c>
      <c r="N60" s="13">
        <f t="shared" si="22"/>
        <v>0</v>
      </c>
      <c r="O60" s="13">
        <f t="shared" si="22"/>
        <v>0</v>
      </c>
      <c r="P60" s="13">
        <f t="shared" si="22"/>
        <v>0</v>
      </c>
    </row>
    <row r="61" spans="1:16" ht="18.75" customHeight="1" x14ac:dyDescent="0.25">
      <c r="A61" s="14"/>
      <c r="B61" s="16"/>
      <c r="C61" s="12" t="s">
        <v>14</v>
      </c>
      <c r="D61" s="13">
        <f>D64</f>
        <v>200</v>
      </c>
      <c r="E61" s="13">
        <f t="shared" ref="E61:P62" si="23">E64</f>
        <v>0</v>
      </c>
      <c r="F61" s="13">
        <f t="shared" si="23"/>
        <v>0</v>
      </c>
      <c r="G61" s="13">
        <f t="shared" si="23"/>
        <v>0</v>
      </c>
      <c r="H61" s="13">
        <f t="shared" si="23"/>
        <v>0</v>
      </c>
      <c r="I61" s="13">
        <f t="shared" si="23"/>
        <v>0</v>
      </c>
      <c r="J61" s="13">
        <f t="shared" si="23"/>
        <v>200</v>
      </c>
      <c r="K61" s="13">
        <f t="shared" si="23"/>
        <v>0</v>
      </c>
      <c r="L61" s="13">
        <f t="shared" si="23"/>
        <v>0</v>
      </c>
      <c r="M61" s="13">
        <f t="shared" si="23"/>
        <v>0</v>
      </c>
      <c r="N61" s="13">
        <f t="shared" si="23"/>
        <v>0</v>
      </c>
      <c r="O61" s="13">
        <f t="shared" si="23"/>
        <v>0</v>
      </c>
      <c r="P61" s="13">
        <f t="shared" si="23"/>
        <v>0</v>
      </c>
    </row>
    <row r="62" spans="1:16" ht="19.5" customHeight="1" x14ac:dyDescent="0.25">
      <c r="A62" s="14"/>
      <c r="B62" s="16"/>
      <c r="C62" s="12" t="s">
        <v>30</v>
      </c>
      <c r="D62" s="13">
        <f>D65</f>
        <v>0</v>
      </c>
      <c r="E62" s="13">
        <f t="shared" si="23"/>
        <v>0</v>
      </c>
      <c r="F62" s="13">
        <f t="shared" si="23"/>
        <v>0</v>
      </c>
      <c r="G62" s="13">
        <f t="shared" si="23"/>
        <v>0</v>
      </c>
      <c r="H62" s="13">
        <f t="shared" si="23"/>
        <v>0</v>
      </c>
      <c r="I62" s="13">
        <f t="shared" si="23"/>
        <v>0</v>
      </c>
      <c r="J62" s="13">
        <f t="shared" si="23"/>
        <v>0</v>
      </c>
      <c r="K62" s="13">
        <f t="shared" si="23"/>
        <v>0</v>
      </c>
      <c r="L62" s="13">
        <f t="shared" si="23"/>
        <v>0</v>
      </c>
      <c r="M62" s="13">
        <f t="shared" si="23"/>
        <v>0</v>
      </c>
      <c r="N62" s="13">
        <f t="shared" si="23"/>
        <v>0</v>
      </c>
      <c r="O62" s="13">
        <f t="shared" si="23"/>
        <v>0</v>
      </c>
      <c r="P62" s="13">
        <f t="shared" si="23"/>
        <v>0</v>
      </c>
    </row>
    <row r="63" spans="1:16" ht="23.25" customHeight="1" x14ac:dyDescent="0.25">
      <c r="A63" s="14" t="s">
        <v>43</v>
      </c>
      <c r="B63" s="16" t="s">
        <v>44</v>
      </c>
      <c r="C63" s="12" t="s">
        <v>13</v>
      </c>
      <c r="D63" s="13">
        <f>D64+D65</f>
        <v>200</v>
      </c>
      <c r="E63" s="13">
        <f t="shared" ref="E63:P63" si="24">E64+E65</f>
        <v>0</v>
      </c>
      <c r="F63" s="13">
        <f t="shared" si="24"/>
        <v>0</v>
      </c>
      <c r="G63" s="13">
        <f t="shared" si="24"/>
        <v>0</v>
      </c>
      <c r="H63" s="13">
        <f t="shared" si="24"/>
        <v>0</v>
      </c>
      <c r="I63" s="13">
        <f t="shared" si="24"/>
        <v>0</v>
      </c>
      <c r="J63" s="13">
        <f t="shared" si="24"/>
        <v>200</v>
      </c>
      <c r="K63" s="13">
        <f t="shared" si="24"/>
        <v>0</v>
      </c>
      <c r="L63" s="13">
        <f t="shared" si="24"/>
        <v>0</v>
      </c>
      <c r="M63" s="13">
        <f t="shared" si="24"/>
        <v>0</v>
      </c>
      <c r="N63" s="13">
        <f t="shared" si="24"/>
        <v>0</v>
      </c>
      <c r="O63" s="13">
        <f t="shared" si="24"/>
        <v>0</v>
      </c>
      <c r="P63" s="13">
        <f t="shared" si="24"/>
        <v>0</v>
      </c>
    </row>
    <row r="64" spans="1:16" ht="27" customHeight="1" x14ac:dyDescent="0.25">
      <c r="A64" s="14"/>
      <c r="B64" s="16"/>
      <c r="C64" s="12" t="s">
        <v>14</v>
      </c>
      <c r="D64" s="13">
        <f>SUM(E64:P64)</f>
        <v>200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200</v>
      </c>
      <c r="K64" s="13">
        <v>0</v>
      </c>
      <c r="L64" s="7">
        <v>0</v>
      </c>
      <c r="M64" s="7">
        <v>0</v>
      </c>
      <c r="N64" s="7"/>
      <c r="O64" s="7"/>
      <c r="P64" s="7"/>
    </row>
    <row r="65" spans="1:16" ht="27.75" customHeight="1" x14ac:dyDescent="0.25">
      <c r="A65" s="14"/>
      <c r="B65" s="16"/>
      <c r="C65" s="12" t="s">
        <v>30</v>
      </c>
      <c r="D65" s="13">
        <f>SUM(E65:P65)</f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7"/>
      <c r="M65" s="7"/>
      <c r="N65" s="7"/>
      <c r="O65" s="7"/>
      <c r="P65" s="7"/>
    </row>
    <row r="66" spans="1:16" ht="15.75" customHeight="1" x14ac:dyDescent="0.25">
      <c r="A66" s="14" t="s">
        <v>45</v>
      </c>
      <c r="B66" s="15" t="s">
        <v>46</v>
      </c>
      <c r="C66" s="10" t="s">
        <v>47</v>
      </c>
      <c r="D66" s="13">
        <f>D67+D68</f>
        <v>14189.6</v>
      </c>
      <c r="E66" s="13">
        <f t="shared" ref="E66:P66" si="25">E67+E68</f>
        <v>3740.2</v>
      </c>
      <c r="F66" s="13">
        <f t="shared" si="25"/>
        <v>3112.2</v>
      </c>
      <c r="G66" s="13">
        <f t="shared" si="25"/>
        <v>1970.2</v>
      </c>
      <c r="H66" s="13">
        <f t="shared" si="25"/>
        <v>1167</v>
      </c>
      <c r="I66" s="13">
        <f t="shared" si="25"/>
        <v>1283</v>
      </c>
      <c r="J66" s="13">
        <f t="shared" si="25"/>
        <v>1400</v>
      </c>
      <c r="K66" s="13">
        <f t="shared" si="25"/>
        <v>1517</v>
      </c>
      <c r="L66" s="13">
        <f t="shared" si="25"/>
        <v>0</v>
      </c>
      <c r="M66" s="13">
        <f t="shared" si="25"/>
        <v>0</v>
      </c>
      <c r="N66" s="13">
        <f t="shared" si="25"/>
        <v>0</v>
      </c>
      <c r="O66" s="13">
        <f t="shared" si="25"/>
        <v>0</v>
      </c>
      <c r="P66" s="13">
        <f t="shared" si="25"/>
        <v>0</v>
      </c>
    </row>
    <row r="67" spans="1:16" ht="17.25" customHeight="1" x14ac:dyDescent="0.25">
      <c r="A67" s="14"/>
      <c r="B67" s="15"/>
      <c r="C67" s="10" t="s">
        <v>14</v>
      </c>
      <c r="D67" s="13">
        <f>D70</f>
        <v>2562.6000000000004</v>
      </c>
      <c r="E67" s="13">
        <f t="shared" ref="E67:P68" si="26">E70</f>
        <v>1122.2</v>
      </c>
      <c r="F67" s="13">
        <f t="shared" si="26"/>
        <v>520.20000000000005</v>
      </c>
      <c r="G67" s="13">
        <f t="shared" si="26"/>
        <v>920.2</v>
      </c>
      <c r="H67" s="13">
        <f t="shared" si="26"/>
        <v>0</v>
      </c>
      <c r="I67" s="13">
        <f t="shared" si="26"/>
        <v>0</v>
      </c>
      <c r="J67" s="13">
        <f t="shared" si="26"/>
        <v>0</v>
      </c>
      <c r="K67" s="13">
        <f t="shared" si="26"/>
        <v>0</v>
      </c>
      <c r="L67" s="13">
        <f t="shared" si="26"/>
        <v>0</v>
      </c>
      <c r="M67" s="13">
        <f t="shared" si="26"/>
        <v>0</v>
      </c>
      <c r="N67" s="13">
        <f t="shared" si="26"/>
        <v>0</v>
      </c>
      <c r="O67" s="13">
        <f t="shared" si="26"/>
        <v>0</v>
      </c>
      <c r="P67" s="13">
        <f t="shared" si="26"/>
        <v>0</v>
      </c>
    </row>
    <row r="68" spans="1:16" ht="23.25" customHeight="1" x14ac:dyDescent="0.25">
      <c r="A68" s="14"/>
      <c r="B68" s="15"/>
      <c r="C68" s="10" t="s">
        <v>15</v>
      </c>
      <c r="D68" s="13">
        <f>D71</f>
        <v>11627</v>
      </c>
      <c r="E68" s="13">
        <f t="shared" si="26"/>
        <v>2618</v>
      </c>
      <c r="F68" s="13">
        <f t="shared" si="26"/>
        <v>2592</v>
      </c>
      <c r="G68" s="13">
        <f t="shared" si="26"/>
        <v>1050</v>
      </c>
      <c r="H68" s="13">
        <f t="shared" si="26"/>
        <v>1167</v>
      </c>
      <c r="I68" s="13">
        <f t="shared" si="26"/>
        <v>1283</v>
      </c>
      <c r="J68" s="13">
        <f t="shared" si="26"/>
        <v>1400</v>
      </c>
      <c r="K68" s="13">
        <f t="shared" si="26"/>
        <v>1517</v>
      </c>
      <c r="L68" s="13">
        <f t="shared" si="26"/>
        <v>0</v>
      </c>
      <c r="M68" s="13">
        <f t="shared" si="26"/>
        <v>0</v>
      </c>
      <c r="N68" s="13">
        <f t="shared" si="26"/>
        <v>0</v>
      </c>
      <c r="O68" s="13">
        <f t="shared" si="26"/>
        <v>0</v>
      </c>
      <c r="P68" s="13">
        <f t="shared" si="26"/>
        <v>0</v>
      </c>
    </row>
    <row r="69" spans="1:16" ht="16.5" customHeight="1" x14ac:dyDescent="0.25">
      <c r="A69" s="14" t="s">
        <v>48</v>
      </c>
      <c r="B69" s="15" t="s">
        <v>49</v>
      </c>
      <c r="C69" s="10" t="s">
        <v>13</v>
      </c>
      <c r="D69" s="13">
        <f>D70+D71</f>
        <v>14189.6</v>
      </c>
      <c r="E69" s="13">
        <f t="shared" ref="E69:P69" si="27">E70+E71</f>
        <v>3740.2</v>
      </c>
      <c r="F69" s="13">
        <f t="shared" si="27"/>
        <v>3112.2</v>
      </c>
      <c r="G69" s="13">
        <f t="shared" si="27"/>
        <v>1970.2</v>
      </c>
      <c r="H69" s="13">
        <f t="shared" si="27"/>
        <v>1167</v>
      </c>
      <c r="I69" s="13">
        <f t="shared" si="27"/>
        <v>1283</v>
      </c>
      <c r="J69" s="13">
        <f t="shared" si="27"/>
        <v>1400</v>
      </c>
      <c r="K69" s="13">
        <f t="shared" si="27"/>
        <v>1517</v>
      </c>
      <c r="L69" s="13">
        <f t="shared" si="27"/>
        <v>0</v>
      </c>
      <c r="M69" s="13">
        <f t="shared" si="27"/>
        <v>0</v>
      </c>
      <c r="N69" s="13">
        <f t="shared" si="27"/>
        <v>0</v>
      </c>
      <c r="O69" s="13">
        <f t="shared" si="27"/>
        <v>0</v>
      </c>
      <c r="P69" s="13">
        <f t="shared" si="27"/>
        <v>0</v>
      </c>
    </row>
    <row r="70" spans="1:16" ht="17.25" customHeight="1" x14ac:dyDescent="0.25">
      <c r="A70" s="14"/>
      <c r="B70" s="15"/>
      <c r="C70" s="10" t="s">
        <v>14</v>
      </c>
      <c r="D70" s="13">
        <f>SUM(E70:P70)</f>
        <v>2562.6000000000004</v>
      </c>
      <c r="E70" s="13">
        <v>1122.2</v>
      </c>
      <c r="F70" s="13">
        <v>520.20000000000005</v>
      </c>
      <c r="G70" s="13">
        <v>920.2</v>
      </c>
      <c r="H70" s="13">
        <v>0</v>
      </c>
      <c r="I70" s="13">
        <v>0</v>
      </c>
      <c r="J70" s="13">
        <v>0</v>
      </c>
      <c r="K70" s="13">
        <v>0</v>
      </c>
      <c r="L70" s="7"/>
      <c r="M70" s="7"/>
      <c r="N70" s="7"/>
      <c r="O70" s="7"/>
      <c r="P70" s="7"/>
    </row>
    <row r="71" spans="1:16" ht="23.25" customHeight="1" x14ac:dyDescent="0.25">
      <c r="A71" s="14"/>
      <c r="B71" s="15"/>
      <c r="C71" s="10" t="s">
        <v>15</v>
      </c>
      <c r="D71" s="13">
        <f>SUM(E71:P71)</f>
        <v>11627</v>
      </c>
      <c r="E71" s="13">
        <v>2618</v>
      </c>
      <c r="F71" s="13">
        <v>2592</v>
      </c>
      <c r="G71" s="13">
        <v>1050</v>
      </c>
      <c r="H71" s="13">
        <v>1167</v>
      </c>
      <c r="I71" s="13">
        <v>1283</v>
      </c>
      <c r="J71" s="13">
        <v>1400</v>
      </c>
      <c r="K71" s="13">
        <v>1517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</row>
    <row r="72" spans="1:16" ht="15" customHeight="1" x14ac:dyDescent="0.25">
      <c r="A72" s="14" t="s">
        <v>50</v>
      </c>
      <c r="B72" s="15" t="s">
        <v>51</v>
      </c>
      <c r="C72" s="10" t="s">
        <v>13</v>
      </c>
      <c r="D72" s="13">
        <f>D73+D74</f>
        <v>395</v>
      </c>
      <c r="E72" s="13">
        <f t="shared" ref="E72:P72" si="28">E73+E74</f>
        <v>395</v>
      </c>
      <c r="F72" s="13">
        <f t="shared" si="28"/>
        <v>0</v>
      </c>
      <c r="G72" s="13">
        <f t="shared" si="28"/>
        <v>0</v>
      </c>
      <c r="H72" s="13">
        <f t="shared" si="28"/>
        <v>0</v>
      </c>
      <c r="I72" s="13">
        <f t="shared" si="28"/>
        <v>0</v>
      </c>
      <c r="J72" s="13">
        <f t="shared" si="28"/>
        <v>0</v>
      </c>
      <c r="K72" s="13">
        <f t="shared" si="28"/>
        <v>0</v>
      </c>
      <c r="L72" s="13">
        <f t="shared" si="28"/>
        <v>0</v>
      </c>
      <c r="M72" s="13">
        <f t="shared" si="28"/>
        <v>0</v>
      </c>
      <c r="N72" s="13">
        <f t="shared" si="28"/>
        <v>0</v>
      </c>
      <c r="O72" s="13">
        <f t="shared" si="28"/>
        <v>0</v>
      </c>
      <c r="P72" s="13">
        <f t="shared" si="28"/>
        <v>0</v>
      </c>
    </row>
    <row r="73" spans="1:16" ht="16.5" customHeight="1" x14ac:dyDescent="0.25">
      <c r="A73" s="14"/>
      <c r="B73" s="15"/>
      <c r="C73" s="10" t="s">
        <v>14</v>
      </c>
      <c r="D73" s="13">
        <f>D76</f>
        <v>395</v>
      </c>
      <c r="E73" s="13">
        <f t="shared" ref="E73:P74" si="29">E76</f>
        <v>395</v>
      </c>
      <c r="F73" s="13">
        <f t="shared" si="29"/>
        <v>0</v>
      </c>
      <c r="G73" s="13">
        <f t="shared" si="29"/>
        <v>0</v>
      </c>
      <c r="H73" s="13">
        <f t="shared" si="29"/>
        <v>0</v>
      </c>
      <c r="I73" s="13">
        <f t="shared" si="29"/>
        <v>0</v>
      </c>
      <c r="J73" s="13">
        <f t="shared" si="29"/>
        <v>0</v>
      </c>
      <c r="K73" s="13">
        <f t="shared" si="29"/>
        <v>0</v>
      </c>
      <c r="L73" s="13">
        <f t="shared" si="29"/>
        <v>0</v>
      </c>
      <c r="M73" s="13">
        <f t="shared" si="29"/>
        <v>0</v>
      </c>
      <c r="N73" s="13">
        <f t="shared" si="29"/>
        <v>0</v>
      </c>
      <c r="O73" s="13">
        <f t="shared" si="29"/>
        <v>0</v>
      </c>
      <c r="P73" s="13">
        <f t="shared" si="29"/>
        <v>0</v>
      </c>
    </row>
    <row r="74" spans="1:16" ht="21.75" customHeight="1" x14ac:dyDescent="0.25">
      <c r="A74" s="14"/>
      <c r="B74" s="15"/>
      <c r="C74" s="10" t="s">
        <v>15</v>
      </c>
      <c r="D74" s="13">
        <f>D77</f>
        <v>0</v>
      </c>
      <c r="E74" s="13">
        <f t="shared" si="29"/>
        <v>0</v>
      </c>
      <c r="F74" s="13">
        <f t="shared" si="29"/>
        <v>0</v>
      </c>
      <c r="G74" s="13">
        <f t="shared" si="29"/>
        <v>0</v>
      </c>
      <c r="H74" s="13">
        <f t="shared" si="29"/>
        <v>0</v>
      </c>
      <c r="I74" s="13">
        <f t="shared" si="29"/>
        <v>0</v>
      </c>
      <c r="J74" s="13">
        <f t="shared" si="29"/>
        <v>0</v>
      </c>
      <c r="K74" s="13">
        <f t="shared" si="29"/>
        <v>0</v>
      </c>
      <c r="L74" s="13">
        <f t="shared" si="29"/>
        <v>0</v>
      </c>
      <c r="M74" s="13">
        <f t="shared" si="29"/>
        <v>0</v>
      </c>
      <c r="N74" s="13">
        <f t="shared" si="29"/>
        <v>0</v>
      </c>
      <c r="O74" s="13">
        <f t="shared" si="29"/>
        <v>0</v>
      </c>
      <c r="P74" s="13">
        <f t="shared" si="29"/>
        <v>0</v>
      </c>
    </row>
    <row r="75" spans="1:16" ht="26.25" customHeight="1" x14ac:dyDescent="0.25">
      <c r="A75" s="14" t="s">
        <v>52</v>
      </c>
      <c r="B75" s="15" t="s">
        <v>53</v>
      </c>
      <c r="C75" s="10" t="s">
        <v>13</v>
      </c>
      <c r="D75" s="13">
        <f>SUM(D76:D77)</f>
        <v>395</v>
      </c>
      <c r="E75" s="13">
        <f t="shared" ref="E75:P75" si="30">SUM(E76:E77)</f>
        <v>395</v>
      </c>
      <c r="F75" s="13">
        <f t="shared" si="30"/>
        <v>0</v>
      </c>
      <c r="G75" s="13">
        <f t="shared" si="30"/>
        <v>0</v>
      </c>
      <c r="H75" s="13">
        <f t="shared" si="30"/>
        <v>0</v>
      </c>
      <c r="I75" s="13">
        <f t="shared" si="30"/>
        <v>0</v>
      </c>
      <c r="J75" s="13">
        <f t="shared" si="30"/>
        <v>0</v>
      </c>
      <c r="K75" s="13">
        <f t="shared" si="30"/>
        <v>0</v>
      </c>
      <c r="L75" s="13">
        <f t="shared" si="30"/>
        <v>0</v>
      </c>
      <c r="M75" s="13">
        <f t="shared" si="30"/>
        <v>0</v>
      </c>
      <c r="N75" s="13">
        <f t="shared" si="30"/>
        <v>0</v>
      </c>
      <c r="O75" s="13">
        <f t="shared" si="30"/>
        <v>0</v>
      </c>
      <c r="P75" s="13">
        <f t="shared" si="30"/>
        <v>0</v>
      </c>
    </row>
    <row r="76" spans="1:16" ht="27.75" customHeight="1" x14ac:dyDescent="0.25">
      <c r="A76" s="14"/>
      <c r="B76" s="15"/>
      <c r="C76" s="10" t="s">
        <v>14</v>
      </c>
      <c r="D76" s="13">
        <f>SUM(E76:P76)</f>
        <v>395</v>
      </c>
      <c r="E76" s="13">
        <v>395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7"/>
      <c r="M76" s="7"/>
      <c r="N76" s="7"/>
      <c r="O76" s="7"/>
      <c r="P76" s="7"/>
    </row>
    <row r="77" spans="1:16" ht="32.25" customHeight="1" x14ac:dyDescent="0.25">
      <c r="A77" s="14"/>
      <c r="B77" s="15"/>
      <c r="C77" s="10" t="s">
        <v>15</v>
      </c>
      <c r="D77" s="13">
        <f>SUM(E77:P77)</f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</row>
    <row r="78" spans="1:16" ht="18" customHeight="1" x14ac:dyDescent="0.25">
      <c r="A78" s="14" t="s">
        <v>54</v>
      </c>
      <c r="B78" s="15" t="s">
        <v>55</v>
      </c>
      <c r="C78" s="10" t="s">
        <v>13</v>
      </c>
      <c r="D78" s="13">
        <f>D79+D80</f>
        <v>1004</v>
      </c>
      <c r="E78" s="13">
        <f t="shared" ref="E78:P78" si="31">E79+E80</f>
        <v>60</v>
      </c>
      <c r="F78" s="13">
        <f t="shared" si="31"/>
        <v>60</v>
      </c>
      <c r="G78" s="13">
        <f t="shared" si="31"/>
        <v>60</v>
      </c>
      <c r="H78" s="13">
        <f t="shared" si="31"/>
        <v>54</v>
      </c>
      <c r="I78" s="13">
        <f t="shared" si="31"/>
        <v>70</v>
      </c>
      <c r="J78" s="13">
        <f t="shared" si="31"/>
        <v>100</v>
      </c>
      <c r="K78" s="13">
        <f t="shared" si="31"/>
        <v>100</v>
      </c>
      <c r="L78" s="13">
        <f t="shared" si="31"/>
        <v>100</v>
      </c>
      <c r="M78" s="13">
        <f t="shared" si="31"/>
        <v>100</v>
      </c>
      <c r="N78" s="13">
        <f t="shared" si="31"/>
        <v>100</v>
      </c>
      <c r="O78" s="13">
        <f t="shared" si="31"/>
        <v>100</v>
      </c>
      <c r="P78" s="13">
        <f t="shared" si="31"/>
        <v>100</v>
      </c>
    </row>
    <row r="79" spans="1:16" ht="20.25" customHeight="1" x14ac:dyDescent="0.25">
      <c r="A79" s="14"/>
      <c r="B79" s="15"/>
      <c r="C79" s="10" t="s">
        <v>14</v>
      </c>
      <c r="D79" s="13">
        <f>SUM(E79:P79)</f>
        <v>1004</v>
      </c>
      <c r="E79" s="13">
        <v>60</v>
      </c>
      <c r="F79" s="13">
        <v>60</v>
      </c>
      <c r="G79" s="13">
        <v>60</v>
      </c>
      <c r="H79" s="13">
        <v>54</v>
      </c>
      <c r="I79" s="13">
        <v>70</v>
      </c>
      <c r="J79" s="13">
        <v>100</v>
      </c>
      <c r="K79" s="13">
        <v>100</v>
      </c>
      <c r="L79" s="7">
        <v>100</v>
      </c>
      <c r="M79" s="7">
        <v>100</v>
      </c>
      <c r="N79" s="7">
        <v>100</v>
      </c>
      <c r="O79" s="7">
        <v>100</v>
      </c>
      <c r="P79" s="7">
        <v>100</v>
      </c>
    </row>
    <row r="80" spans="1:16" ht="22.5" customHeight="1" x14ac:dyDescent="0.25">
      <c r="A80" s="14"/>
      <c r="B80" s="15"/>
      <c r="C80" s="10" t="s">
        <v>15</v>
      </c>
      <c r="D80" s="13">
        <f>SUM(E80:P80)</f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</row>
    <row r="81" spans="1:16" x14ac:dyDescent="0.25">
      <c r="A81" s="14" t="s">
        <v>56</v>
      </c>
      <c r="B81" s="15" t="s">
        <v>57</v>
      </c>
      <c r="C81" s="10" t="s">
        <v>13</v>
      </c>
      <c r="D81" s="13">
        <f>D82+D83+D84</f>
        <v>1920</v>
      </c>
      <c r="E81" s="13">
        <f t="shared" ref="E81:P81" si="32">E82+E83+E84</f>
        <v>0</v>
      </c>
      <c r="F81" s="13">
        <f t="shared" si="32"/>
        <v>0</v>
      </c>
      <c r="G81" s="13">
        <f t="shared" si="32"/>
        <v>1840</v>
      </c>
      <c r="H81" s="13">
        <f t="shared" si="32"/>
        <v>20</v>
      </c>
      <c r="I81" s="13">
        <f t="shared" si="32"/>
        <v>20</v>
      </c>
      <c r="J81" s="13">
        <f t="shared" si="32"/>
        <v>20</v>
      </c>
      <c r="K81" s="13">
        <f t="shared" si="32"/>
        <v>20</v>
      </c>
      <c r="L81" s="13">
        <f t="shared" si="32"/>
        <v>0</v>
      </c>
      <c r="M81" s="13">
        <f t="shared" si="32"/>
        <v>0</v>
      </c>
      <c r="N81" s="13">
        <f t="shared" si="32"/>
        <v>0</v>
      </c>
      <c r="O81" s="13">
        <f t="shared" si="32"/>
        <v>0</v>
      </c>
      <c r="P81" s="13">
        <f t="shared" si="32"/>
        <v>0</v>
      </c>
    </row>
    <row r="82" spans="1:16" ht="19.5" customHeight="1" x14ac:dyDescent="0.25">
      <c r="A82" s="14"/>
      <c r="B82" s="15"/>
      <c r="C82" s="10" t="s">
        <v>14</v>
      </c>
      <c r="D82" s="13">
        <f>D86</f>
        <v>30</v>
      </c>
      <c r="E82" s="13">
        <f t="shared" ref="E82:P84" si="33">E86</f>
        <v>0</v>
      </c>
      <c r="F82" s="13">
        <f t="shared" si="33"/>
        <v>0</v>
      </c>
      <c r="G82" s="13">
        <f t="shared" si="33"/>
        <v>30</v>
      </c>
      <c r="H82" s="13">
        <f t="shared" si="33"/>
        <v>0</v>
      </c>
      <c r="I82" s="13">
        <f t="shared" si="33"/>
        <v>0</v>
      </c>
      <c r="J82" s="13">
        <f t="shared" si="33"/>
        <v>0</v>
      </c>
      <c r="K82" s="13">
        <f t="shared" si="33"/>
        <v>0</v>
      </c>
      <c r="L82" s="13">
        <f t="shared" si="33"/>
        <v>0</v>
      </c>
      <c r="M82" s="13">
        <f t="shared" si="33"/>
        <v>0</v>
      </c>
      <c r="N82" s="13">
        <f t="shared" si="33"/>
        <v>0</v>
      </c>
      <c r="O82" s="13">
        <f t="shared" si="33"/>
        <v>0</v>
      </c>
      <c r="P82" s="13">
        <f t="shared" si="33"/>
        <v>0</v>
      </c>
    </row>
    <row r="83" spans="1:16" x14ac:dyDescent="0.25">
      <c r="A83" s="14"/>
      <c r="B83" s="15"/>
      <c r="C83" s="10" t="s">
        <v>30</v>
      </c>
      <c r="D83" s="13">
        <f>D87</f>
        <v>1790</v>
      </c>
      <c r="E83" s="13">
        <f t="shared" si="33"/>
        <v>0</v>
      </c>
      <c r="F83" s="13">
        <f t="shared" si="33"/>
        <v>0</v>
      </c>
      <c r="G83" s="13">
        <f t="shared" si="33"/>
        <v>1790</v>
      </c>
      <c r="H83" s="13">
        <f t="shared" si="33"/>
        <v>0</v>
      </c>
      <c r="I83" s="13">
        <f t="shared" si="33"/>
        <v>0</v>
      </c>
      <c r="J83" s="13">
        <f t="shared" si="33"/>
        <v>0</v>
      </c>
      <c r="K83" s="13">
        <f t="shared" si="33"/>
        <v>0</v>
      </c>
      <c r="L83" s="13">
        <f t="shared" si="33"/>
        <v>0</v>
      </c>
      <c r="M83" s="13">
        <f t="shared" si="33"/>
        <v>0</v>
      </c>
      <c r="N83" s="13">
        <f t="shared" si="33"/>
        <v>0</v>
      </c>
      <c r="O83" s="13">
        <f t="shared" si="33"/>
        <v>0</v>
      </c>
      <c r="P83" s="13">
        <f t="shared" si="33"/>
        <v>0</v>
      </c>
    </row>
    <row r="84" spans="1:16" ht="24.75" customHeight="1" x14ac:dyDescent="0.25">
      <c r="A84" s="14"/>
      <c r="B84" s="15"/>
      <c r="C84" s="10" t="s">
        <v>15</v>
      </c>
      <c r="D84" s="13">
        <f>D88</f>
        <v>100</v>
      </c>
      <c r="E84" s="13">
        <f t="shared" si="33"/>
        <v>0</v>
      </c>
      <c r="F84" s="13">
        <f t="shared" si="33"/>
        <v>0</v>
      </c>
      <c r="G84" s="13">
        <f t="shared" si="33"/>
        <v>20</v>
      </c>
      <c r="H84" s="13">
        <f t="shared" si="33"/>
        <v>20</v>
      </c>
      <c r="I84" s="13">
        <f t="shared" si="33"/>
        <v>20</v>
      </c>
      <c r="J84" s="13">
        <f t="shared" si="33"/>
        <v>20</v>
      </c>
      <c r="K84" s="13">
        <f t="shared" si="33"/>
        <v>20</v>
      </c>
      <c r="L84" s="13">
        <f t="shared" si="33"/>
        <v>0</v>
      </c>
      <c r="M84" s="13">
        <f t="shared" si="33"/>
        <v>0</v>
      </c>
      <c r="N84" s="13">
        <f t="shared" si="33"/>
        <v>0</v>
      </c>
      <c r="O84" s="13">
        <f t="shared" si="33"/>
        <v>0</v>
      </c>
      <c r="P84" s="13">
        <f t="shared" si="33"/>
        <v>0</v>
      </c>
    </row>
    <row r="85" spans="1:16" x14ac:dyDescent="0.25">
      <c r="A85" s="14" t="s">
        <v>58</v>
      </c>
      <c r="B85" s="15" t="s">
        <v>59</v>
      </c>
      <c r="C85" s="10" t="s">
        <v>13</v>
      </c>
      <c r="D85" s="13">
        <f>D86+D87+D88</f>
        <v>1920</v>
      </c>
      <c r="E85" s="13">
        <f t="shared" ref="E85:P85" si="34">E86+E87+E88</f>
        <v>0</v>
      </c>
      <c r="F85" s="13">
        <f t="shared" si="34"/>
        <v>0</v>
      </c>
      <c r="G85" s="13">
        <f t="shared" si="34"/>
        <v>1840</v>
      </c>
      <c r="H85" s="13">
        <f t="shared" si="34"/>
        <v>20</v>
      </c>
      <c r="I85" s="13">
        <f t="shared" si="34"/>
        <v>20</v>
      </c>
      <c r="J85" s="13">
        <f t="shared" si="34"/>
        <v>20</v>
      </c>
      <c r="K85" s="13">
        <f t="shared" si="34"/>
        <v>20</v>
      </c>
      <c r="L85" s="13">
        <f t="shared" si="34"/>
        <v>0</v>
      </c>
      <c r="M85" s="13">
        <f t="shared" si="34"/>
        <v>0</v>
      </c>
      <c r="N85" s="13">
        <f t="shared" si="34"/>
        <v>0</v>
      </c>
      <c r="O85" s="13">
        <f t="shared" si="34"/>
        <v>0</v>
      </c>
      <c r="P85" s="13">
        <f t="shared" si="34"/>
        <v>0</v>
      </c>
    </row>
    <row r="86" spans="1:16" ht="18" customHeight="1" x14ac:dyDescent="0.25">
      <c r="A86" s="14"/>
      <c r="B86" s="15"/>
      <c r="C86" s="10" t="s">
        <v>14</v>
      </c>
      <c r="D86" s="13">
        <f>SUM(E86:P86)</f>
        <v>30</v>
      </c>
      <c r="E86" s="13">
        <v>0</v>
      </c>
      <c r="F86" s="13">
        <v>0</v>
      </c>
      <c r="G86" s="13">
        <v>30</v>
      </c>
      <c r="H86" s="13">
        <v>0</v>
      </c>
      <c r="I86" s="13">
        <v>0</v>
      </c>
      <c r="J86" s="13">
        <v>0</v>
      </c>
      <c r="K86" s="13">
        <v>0</v>
      </c>
      <c r="L86" s="7"/>
      <c r="M86" s="7"/>
      <c r="N86" s="7"/>
      <c r="O86" s="7"/>
      <c r="P86" s="7"/>
    </row>
    <row r="87" spans="1:16" ht="19.5" customHeight="1" x14ac:dyDescent="0.25">
      <c r="A87" s="14"/>
      <c r="B87" s="15"/>
      <c r="C87" s="10" t="s">
        <v>30</v>
      </c>
      <c r="D87" s="13">
        <f t="shared" ref="D87:D88" si="35">SUM(E87:P87)</f>
        <v>1790</v>
      </c>
      <c r="E87" s="13">
        <v>0</v>
      </c>
      <c r="F87" s="13">
        <v>0</v>
      </c>
      <c r="G87" s="13">
        <v>1790</v>
      </c>
      <c r="H87" s="13">
        <v>0</v>
      </c>
      <c r="I87" s="13">
        <v>0</v>
      </c>
      <c r="J87" s="13">
        <v>0</v>
      </c>
      <c r="K87" s="13">
        <v>0</v>
      </c>
      <c r="L87" s="7"/>
      <c r="M87" s="7"/>
      <c r="N87" s="7"/>
      <c r="O87" s="7"/>
      <c r="P87" s="7"/>
    </row>
    <row r="88" spans="1:16" ht="24" x14ac:dyDescent="0.25">
      <c r="A88" s="14"/>
      <c r="B88" s="15"/>
      <c r="C88" s="10" t="s">
        <v>15</v>
      </c>
      <c r="D88" s="13">
        <f t="shared" si="35"/>
        <v>100</v>
      </c>
      <c r="E88" s="13">
        <v>0</v>
      </c>
      <c r="F88" s="13">
        <v>0</v>
      </c>
      <c r="G88" s="13">
        <v>20</v>
      </c>
      <c r="H88" s="13">
        <v>20</v>
      </c>
      <c r="I88" s="13">
        <v>20</v>
      </c>
      <c r="J88" s="13">
        <v>20</v>
      </c>
      <c r="K88" s="13">
        <v>20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</row>
    <row r="89" spans="1:16" x14ac:dyDescent="0.25">
      <c r="A89" s="14" t="s">
        <v>60</v>
      </c>
      <c r="B89" s="15" t="s">
        <v>61</v>
      </c>
      <c r="C89" s="10" t="s">
        <v>47</v>
      </c>
      <c r="D89" s="13">
        <f>D90+D91</f>
        <v>9.9</v>
      </c>
      <c r="E89" s="13">
        <f t="shared" ref="E89:P89" si="36">E90+E91</f>
        <v>0</v>
      </c>
      <c r="F89" s="13">
        <f t="shared" si="36"/>
        <v>9.9</v>
      </c>
      <c r="G89" s="13">
        <f t="shared" si="36"/>
        <v>0</v>
      </c>
      <c r="H89" s="13">
        <f t="shared" si="36"/>
        <v>0</v>
      </c>
      <c r="I89" s="13">
        <f t="shared" si="36"/>
        <v>0</v>
      </c>
      <c r="J89" s="13">
        <f t="shared" si="36"/>
        <v>0</v>
      </c>
      <c r="K89" s="13">
        <f t="shared" si="36"/>
        <v>0</v>
      </c>
      <c r="L89" s="13">
        <f t="shared" si="36"/>
        <v>0</v>
      </c>
      <c r="M89" s="13">
        <f t="shared" si="36"/>
        <v>0</v>
      </c>
      <c r="N89" s="13">
        <f t="shared" si="36"/>
        <v>0</v>
      </c>
      <c r="O89" s="13">
        <f t="shared" si="36"/>
        <v>0</v>
      </c>
      <c r="P89" s="13">
        <f t="shared" si="36"/>
        <v>0</v>
      </c>
    </row>
    <row r="90" spans="1:16" ht="19.5" customHeight="1" x14ac:dyDescent="0.25">
      <c r="A90" s="14"/>
      <c r="B90" s="15"/>
      <c r="C90" s="10" t="s">
        <v>14</v>
      </c>
      <c r="D90" s="13">
        <f>SUM(E90:P90)</f>
        <v>9.9</v>
      </c>
      <c r="E90" s="13">
        <v>0</v>
      </c>
      <c r="F90" s="13">
        <v>9.9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7"/>
      <c r="M90" s="7"/>
      <c r="N90" s="7"/>
      <c r="O90" s="7"/>
      <c r="P90" s="7"/>
    </row>
    <row r="91" spans="1:16" ht="9" customHeight="1" x14ac:dyDescent="0.25">
      <c r="A91" s="14"/>
      <c r="B91" s="15"/>
      <c r="C91" s="10"/>
      <c r="D91" s="13"/>
      <c r="E91" s="13"/>
      <c r="F91" s="13"/>
      <c r="G91" s="13"/>
      <c r="H91" s="13"/>
      <c r="I91" s="13"/>
      <c r="J91" s="13"/>
      <c r="K91" s="13"/>
      <c r="L91" s="7"/>
      <c r="M91" s="7"/>
      <c r="N91" s="7"/>
      <c r="O91" s="7"/>
      <c r="P91" s="7"/>
    </row>
    <row r="92" spans="1:16" ht="18.75" customHeight="1" x14ac:dyDescent="0.25">
      <c r="A92" s="14" t="s">
        <v>62</v>
      </c>
      <c r="B92" s="15" t="s">
        <v>63</v>
      </c>
      <c r="C92" s="10" t="s">
        <v>47</v>
      </c>
      <c r="D92" s="13">
        <f t="shared" ref="D92:P92" si="37">D93+D94</f>
        <v>0</v>
      </c>
      <c r="E92" s="13">
        <f t="shared" si="37"/>
        <v>0</v>
      </c>
      <c r="F92" s="13">
        <f t="shared" si="37"/>
        <v>0</v>
      </c>
      <c r="G92" s="13">
        <f t="shared" si="37"/>
        <v>0</v>
      </c>
      <c r="H92" s="13">
        <f t="shared" si="37"/>
        <v>0</v>
      </c>
      <c r="I92" s="13">
        <f t="shared" si="37"/>
        <v>0</v>
      </c>
      <c r="J92" s="13">
        <f t="shared" si="37"/>
        <v>0</v>
      </c>
      <c r="K92" s="13">
        <f t="shared" si="37"/>
        <v>0</v>
      </c>
      <c r="L92" s="13">
        <f t="shared" si="37"/>
        <v>0</v>
      </c>
      <c r="M92" s="13">
        <f t="shared" si="37"/>
        <v>0</v>
      </c>
      <c r="N92" s="13">
        <f t="shared" si="37"/>
        <v>0</v>
      </c>
      <c r="O92" s="13">
        <f t="shared" si="37"/>
        <v>0</v>
      </c>
      <c r="P92" s="13">
        <f t="shared" si="37"/>
        <v>0</v>
      </c>
    </row>
    <row r="93" spans="1:16" ht="20.25" customHeight="1" x14ac:dyDescent="0.25">
      <c r="A93" s="14"/>
      <c r="B93" s="15"/>
      <c r="C93" s="10" t="s">
        <v>14</v>
      </c>
      <c r="D93" s="13">
        <f>SUM(E93:P93)</f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7"/>
      <c r="M93" s="7"/>
      <c r="N93" s="7"/>
      <c r="O93" s="7"/>
      <c r="P93" s="7"/>
    </row>
    <row r="94" spans="1:16" ht="24" customHeight="1" x14ac:dyDescent="0.25">
      <c r="A94" s="14"/>
      <c r="B94" s="15"/>
      <c r="C94" s="10" t="s">
        <v>15</v>
      </c>
      <c r="D94" s="13">
        <f>SUM(E94:P94)</f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</row>
    <row r="95" spans="1:16" ht="15.75" customHeight="1" x14ac:dyDescent="0.25">
      <c r="A95" s="14" t="s">
        <v>65</v>
      </c>
      <c r="B95" s="15" t="s">
        <v>70</v>
      </c>
      <c r="C95" s="10" t="s">
        <v>13</v>
      </c>
      <c r="D95" s="13">
        <f>D96+D97+D98</f>
        <v>0</v>
      </c>
      <c r="E95" s="13">
        <f t="shared" ref="E95:P95" si="38">E96+E97+E98</f>
        <v>0</v>
      </c>
      <c r="F95" s="13">
        <f t="shared" si="38"/>
        <v>0</v>
      </c>
      <c r="G95" s="13">
        <f t="shared" si="38"/>
        <v>0</v>
      </c>
      <c r="H95" s="13">
        <f t="shared" si="38"/>
        <v>0</v>
      </c>
      <c r="I95" s="13">
        <f t="shared" si="38"/>
        <v>0</v>
      </c>
      <c r="J95" s="13">
        <f t="shared" si="38"/>
        <v>0</v>
      </c>
      <c r="K95" s="13">
        <f t="shared" si="38"/>
        <v>0</v>
      </c>
      <c r="L95" s="13">
        <f t="shared" si="38"/>
        <v>0</v>
      </c>
      <c r="M95" s="13">
        <f t="shared" si="38"/>
        <v>0</v>
      </c>
      <c r="N95" s="13">
        <f t="shared" si="38"/>
        <v>0</v>
      </c>
      <c r="O95" s="13">
        <f t="shared" si="38"/>
        <v>0</v>
      </c>
      <c r="P95" s="13">
        <f t="shared" si="38"/>
        <v>0</v>
      </c>
    </row>
    <row r="96" spans="1:16" x14ac:dyDescent="0.25">
      <c r="A96" s="14"/>
      <c r="B96" s="15"/>
      <c r="C96" s="10" t="s">
        <v>14</v>
      </c>
      <c r="D96" s="13">
        <f>D100</f>
        <v>0</v>
      </c>
      <c r="E96" s="13">
        <f t="shared" ref="E96:P98" si="39">E100</f>
        <v>0</v>
      </c>
      <c r="F96" s="13">
        <f t="shared" si="39"/>
        <v>0</v>
      </c>
      <c r="G96" s="13">
        <f t="shared" si="39"/>
        <v>0</v>
      </c>
      <c r="H96" s="13">
        <f t="shared" si="39"/>
        <v>0</v>
      </c>
      <c r="I96" s="13">
        <f t="shared" si="39"/>
        <v>0</v>
      </c>
      <c r="J96" s="13">
        <f t="shared" si="39"/>
        <v>0</v>
      </c>
      <c r="K96" s="13">
        <f t="shared" si="39"/>
        <v>0</v>
      </c>
      <c r="L96" s="13">
        <f t="shared" si="39"/>
        <v>0</v>
      </c>
      <c r="M96" s="13">
        <f t="shared" si="39"/>
        <v>0</v>
      </c>
      <c r="N96" s="13">
        <f t="shared" si="39"/>
        <v>0</v>
      </c>
      <c r="O96" s="13">
        <f t="shared" si="39"/>
        <v>0</v>
      </c>
      <c r="P96" s="13">
        <f t="shared" si="39"/>
        <v>0</v>
      </c>
    </row>
    <row r="97" spans="1:17" x14ac:dyDescent="0.25">
      <c r="A97" s="14"/>
      <c r="B97" s="15"/>
      <c r="C97" s="10" t="s">
        <v>30</v>
      </c>
      <c r="D97" s="13">
        <f>D101</f>
        <v>0</v>
      </c>
      <c r="E97" s="13">
        <f t="shared" si="39"/>
        <v>0</v>
      </c>
      <c r="F97" s="13">
        <f t="shared" si="39"/>
        <v>0</v>
      </c>
      <c r="G97" s="13">
        <f t="shared" si="39"/>
        <v>0</v>
      </c>
      <c r="H97" s="13">
        <f t="shared" si="39"/>
        <v>0</v>
      </c>
      <c r="I97" s="13">
        <f t="shared" si="39"/>
        <v>0</v>
      </c>
      <c r="J97" s="13">
        <f t="shared" si="39"/>
        <v>0</v>
      </c>
      <c r="K97" s="13">
        <f t="shared" si="39"/>
        <v>0</v>
      </c>
      <c r="L97" s="13">
        <f t="shared" si="39"/>
        <v>0</v>
      </c>
      <c r="M97" s="13">
        <f t="shared" si="39"/>
        <v>0</v>
      </c>
      <c r="N97" s="13">
        <f t="shared" si="39"/>
        <v>0</v>
      </c>
      <c r="O97" s="13">
        <f t="shared" si="39"/>
        <v>0</v>
      </c>
      <c r="P97" s="13">
        <f t="shared" si="39"/>
        <v>0</v>
      </c>
    </row>
    <row r="98" spans="1:17" ht="24" customHeight="1" x14ac:dyDescent="0.25">
      <c r="A98" s="14"/>
      <c r="B98" s="15"/>
      <c r="C98" s="10" t="s">
        <v>15</v>
      </c>
      <c r="D98" s="13">
        <f>D102</f>
        <v>0</v>
      </c>
      <c r="E98" s="13">
        <f t="shared" si="39"/>
        <v>0</v>
      </c>
      <c r="F98" s="13">
        <f t="shared" si="39"/>
        <v>0</v>
      </c>
      <c r="G98" s="13">
        <f t="shared" si="39"/>
        <v>0</v>
      </c>
      <c r="H98" s="13">
        <f t="shared" si="39"/>
        <v>0</v>
      </c>
      <c r="I98" s="13">
        <f t="shared" si="39"/>
        <v>0</v>
      </c>
      <c r="J98" s="13">
        <f t="shared" si="39"/>
        <v>0</v>
      </c>
      <c r="K98" s="13">
        <f t="shared" si="39"/>
        <v>0</v>
      </c>
      <c r="L98" s="13">
        <f t="shared" si="39"/>
        <v>0</v>
      </c>
      <c r="M98" s="13">
        <f t="shared" si="39"/>
        <v>0</v>
      </c>
      <c r="N98" s="13">
        <f t="shared" si="39"/>
        <v>0</v>
      </c>
      <c r="O98" s="13">
        <f t="shared" si="39"/>
        <v>0</v>
      </c>
      <c r="P98" s="13">
        <f t="shared" si="39"/>
        <v>0</v>
      </c>
    </row>
    <row r="99" spans="1:17" ht="15.75" customHeight="1" x14ac:dyDescent="0.25">
      <c r="A99" s="14" t="s">
        <v>66</v>
      </c>
      <c r="B99" s="15" t="s">
        <v>71</v>
      </c>
      <c r="C99" s="10" t="s">
        <v>13</v>
      </c>
      <c r="D99" s="13">
        <f>SUM(E99:P99)</f>
        <v>0</v>
      </c>
      <c r="E99" s="13">
        <f t="shared" ref="E99:P99" si="40">E100+E101+E102</f>
        <v>0</v>
      </c>
      <c r="F99" s="13">
        <f t="shared" si="40"/>
        <v>0</v>
      </c>
      <c r="G99" s="13">
        <f t="shared" si="40"/>
        <v>0</v>
      </c>
      <c r="H99" s="13">
        <f t="shared" si="40"/>
        <v>0</v>
      </c>
      <c r="I99" s="13">
        <f t="shared" si="40"/>
        <v>0</v>
      </c>
      <c r="J99" s="13">
        <f t="shared" si="40"/>
        <v>0</v>
      </c>
      <c r="K99" s="13">
        <f t="shared" si="40"/>
        <v>0</v>
      </c>
      <c r="L99" s="13">
        <f t="shared" si="40"/>
        <v>0</v>
      </c>
      <c r="M99" s="13">
        <f t="shared" si="40"/>
        <v>0</v>
      </c>
      <c r="N99" s="13">
        <f t="shared" si="40"/>
        <v>0</v>
      </c>
      <c r="O99" s="13">
        <f t="shared" si="40"/>
        <v>0</v>
      </c>
      <c r="P99" s="13">
        <f t="shared" si="40"/>
        <v>0</v>
      </c>
    </row>
    <row r="100" spans="1:17" x14ac:dyDescent="0.25">
      <c r="A100" s="14"/>
      <c r="B100" s="15"/>
      <c r="C100" s="10" t="s">
        <v>14</v>
      </c>
      <c r="D100" s="13">
        <f t="shared" ref="D100:D102" si="41">SUM(E100:P100)</f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</row>
    <row r="101" spans="1:17" x14ac:dyDescent="0.25">
      <c r="A101" s="14"/>
      <c r="B101" s="15"/>
      <c r="C101" s="10" t="s">
        <v>30</v>
      </c>
      <c r="D101" s="13">
        <f t="shared" si="41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</row>
    <row r="102" spans="1:17" ht="22.5" customHeight="1" x14ac:dyDescent="0.25">
      <c r="A102" s="14"/>
      <c r="B102" s="15"/>
      <c r="C102" s="10" t="s">
        <v>15</v>
      </c>
      <c r="D102" s="13">
        <f t="shared" si="41"/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</row>
    <row r="103" spans="1:17" x14ac:dyDescent="0.25">
      <c r="A103" s="14"/>
      <c r="B103" s="14" t="s">
        <v>64</v>
      </c>
      <c r="C103" s="10" t="s">
        <v>13</v>
      </c>
      <c r="D103" s="3">
        <f>D12+D30+D66+D39+D72+D78+D81+D89+D92</f>
        <v>94701.799999999988</v>
      </c>
      <c r="E103" s="3">
        <f>SUM(E104:E106)</f>
        <v>6467</v>
      </c>
      <c r="F103" s="3">
        <f t="shared" ref="F103:P103" si="42">SUM(F104:F106)</f>
        <v>10038</v>
      </c>
      <c r="G103" s="3">
        <f t="shared" si="42"/>
        <v>14302.2</v>
      </c>
      <c r="H103" s="3">
        <f t="shared" si="42"/>
        <v>8439.6</v>
      </c>
      <c r="I103" s="3">
        <f t="shared" si="42"/>
        <v>8502.0999999999985</v>
      </c>
      <c r="J103" s="3">
        <f t="shared" si="42"/>
        <v>9691.7000000000007</v>
      </c>
      <c r="K103" s="3">
        <f t="shared" si="42"/>
        <v>9647.7000000000007</v>
      </c>
      <c r="L103" s="3">
        <f t="shared" si="42"/>
        <v>5562.7</v>
      </c>
      <c r="M103" s="3">
        <f t="shared" si="42"/>
        <v>5512.7</v>
      </c>
      <c r="N103" s="3">
        <f t="shared" si="42"/>
        <v>5512.7</v>
      </c>
      <c r="O103" s="3">
        <f t="shared" si="42"/>
        <v>5512.7</v>
      </c>
      <c r="P103" s="3">
        <f t="shared" si="42"/>
        <v>5512.7</v>
      </c>
      <c r="Q103" s="1">
        <f>SUM(E103:P103)</f>
        <v>94701.799999999988</v>
      </c>
    </row>
    <row r="104" spans="1:17" x14ac:dyDescent="0.25">
      <c r="A104" s="14"/>
      <c r="B104" s="14"/>
      <c r="C104" s="10" t="s">
        <v>14</v>
      </c>
      <c r="D104" s="3">
        <f t="shared" ref="D104:P104" si="43">D13+D31+D40+D67+D73+D79+D82+D90+D93</f>
        <v>11494.4</v>
      </c>
      <c r="E104" s="3">
        <f t="shared" si="43"/>
        <v>1897</v>
      </c>
      <c r="F104" s="3">
        <f t="shared" si="43"/>
        <v>1344.9</v>
      </c>
      <c r="G104" s="3">
        <f t="shared" si="43"/>
        <v>2015.8000000000002</v>
      </c>
      <c r="H104" s="3">
        <f t="shared" si="43"/>
        <v>553.1</v>
      </c>
      <c r="I104" s="3">
        <f t="shared" si="43"/>
        <v>489.2</v>
      </c>
      <c r="J104" s="3">
        <f t="shared" si="43"/>
        <v>1149.2</v>
      </c>
      <c r="K104" s="3">
        <f t="shared" si="43"/>
        <v>749.2</v>
      </c>
      <c r="L104" s="3">
        <f t="shared" si="43"/>
        <v>699.2</v>
      </c>
      <c r="M104" s="3">
        <f t="shared" si="43"/>
        <v>649.20000000000005</v>
      </c>
      <c r="N104" s="3">
        <f t="shared" si="43"/>
        <v>649.20000000000005</v>
      </c>
      <c r="O104" s="3">
        <f t="shared" si="43"/>
        <v>649.20000000000005</v>
      </c>
      <c r="P104" s="3">
        <f t="shared" si="43"/>
        <v>649.20000000000005</v>
      </c>
      <c r="Q104" s="1">
        <f t="shared" ref="Q104:Q106" si="44">SUM(E104:P104)</f>
        <v>11494.400000000005</v>
      </c>
    </row>
    <row r="105" spans="1:17" x14ac:dyDescent="0.25">
      <c r="A105" s="14"/>
      <c r="B105" s="14"/>
      <c r="C105" s="10" t="s">
        <v>30</v>
      </c>
      <c r="D105" s="3">
        <f t="shared" ref="D105:P105" si="45">D41+D83</f>
        <v>54663.7</v>
      </c>
      <c r="E105" s="3">
        <f t="shared" si="45"/>
        <v>595</v>
      </c>
      <c r="F105" s="3">
        <f t="shared" si="45"/>
        <v>914.4</v>
      </c>
      <c r="G105" s="3">
        <f t="shared" si="45"/>
        <v>9574.4000000000015</v>
      </c>
      <c r="H105" s="3">
        <f t="shared" si="45"/>
        <v>4863.5</v>
      </c>
      <c r="I105" s="3">
        <f t="shared" si="45"/>
        <v>4671.8999999999996</v>
      </c>
      <c r="J105" s="3">
        <f t="shared" si="45"/>
        <v>4863.5</v>
      </c>
      <c r="K105" s="3">
        <f t="shared" si="45"/>
        <v>4863.5</v>
      </c>
      <c r="L105" s="3">
        <f t="shared" si="45"/>
        <v>4863.5</v>
      </c>
      <c r="M105" s="3">
        <f t="shared" si="45"/>
        <v>4863.5</v>
      </c>
      <c r="N105" s="3">
        <f t="shared" si="45"/>
        <v>4863.5</v>
      </c>
      <c r="O105" s="3">
        <f t="shared" si="45"/>
        <v>4863.5</v>
      </c>
      <c r="P105" s="3">
        <f t="shared" si="45"/>
        <v>4863.5</v>
      </c>
      <c r="Q105" s="1">
        <f t="shared" si="44"/>
        <v>54663.7</v>
      </c>
    </row>
    <row r="106" spans="1:17" ht="22.5" customHeight="1" x14ac:dyDescent="0.25">
      <c r="A106" s="14"/>
      <c r="B106" s="14"/>
      <c r="C106" s="10" t="s">
        <v>15</v>
      </c>
      <c r="D106" s="3">
        <f t="shared" ref="D106:P106" si="46">D14+D32+D68+D74+D80+D84+D94</f>
        <v>28543.7</v>
      </c>
      <c r="E106" s="3">
        <f t="shared" si="46"/>
        <v>3975</v>
      </c>
      <c r="F106" s="3">
        <f t="shared" si="46"/>
        <v>7778.7</v>
      </c>
      <c r="G106" s="3">
        <f t="shared" si="46"/>
        <v>2712</v>
      </c>
      <c r="H106" s="3">
        <f t="shared" si="46"/>
        <v>3023</v>
      </c>
      <c r="I106" s="3">
        <f t="shared" si="46"/>
        <v>3341</v>
      </c>
      <c r="J106" s="3">
        <f t="shared" si="46"/>
        <v>3679</v>
      </c>
      <c r="K106" s="3">
        <f t="shared" si="46"/>
        <v>4035</v>
      </c>
      <c r="L106" s="3">
        <f t="shared" si="46"/>
        <v>0</v>
      </c>
      <c r="M106" s="3">
        <f t="shared" si="46"/>
        <v>0</v>
      </c>
      <c r="N106" s="3">
        <f t="shared" si="46"/>
        <v>0</v>
      </c>
      <c r="O106" s="3">
        <f t="shared" si="46"/>
        <v>0</v>
      </c>
      <c r="P106" s="3">
        <f t="shared" si="46"/>
        <v>0</v>
      </c>
      <c r="Q106" s="1">
        <f t="shared" si="44"/>
        <v>28543.7</v>
      </c>
    </row>
  </sheetData>
  <mergeCells count="70">
    <mergeCell ref="J1:P1"/>
    <mergeCell ref="J2:P2"/>
    <mergeCell ref="J4:P4"/>
    <mergeCell ref="J5:P5"/>
    <mergeCell ref="J6:K6"/>
    <mergeCell ref="M6:N6"/>
    <mergeCell ref="A8:P8"/>
    <mergeCell ref="A9:A10"/>
    <mergeCell ref="D9:D10"/>
    <mergeCell ref="E9:P9"/>
    <mergeCell ref="A12:A14"/>
    <mergeCell ref="B12:B14"/>
    <mergeCell ref="A15:A17"/>
    <mergeCell ref="B15:B17"/>
    <mergeCell ref="A18:A20"/>
    <mergeCell ref="B18:B20"/>
    <mergeCell ref="A21:A23"/>
    <mergeCell ref="B21:B23"/>
    <mergeCell ref="A33:A35"/>
    <mergeCell ref="B33:B35"/>
    <mergeCell ref="A36:A38"/>
    <mergeCell ref="B36:B38"/>
    <mergeCell ref="A24:A26"/>
    <mergeCell ref="B24:B26"/>
    <mergeCell ref="A27:A29"/>
    <mergeCell ref="B27:B29"/>
    <mergeCell ref="A30:A32"/>
    <mergeCell ref="B30:B32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B63:B65"/>
    <mergeCell ref="A66:A68"/>
    <mergeCell ref="B66:B68"/>
    <mergeCell ref="A69:A71"/>
    <mergeCell ref="B69:B71"/>
    <mergeCell ref="A72:A74"/>
    <mergeCell ref="B72:B74"/>
    <mergeCell ref="A75:A77"/>
    <mergeCell ref="B75:B77"/>
    <mergeCell ref="A78:A80"/>
    <mergeCell ref="B78:B80"/>
    <mergeCell ref="A81:A84"/>
    <mergeCell ref="B81:B84"/>
    <mergeCell ref="A85:A88"/>
    <mergeCell ref="B85:B88"/>
    <mergeCell ref="A89:A91"/>
    <mergeCell ref="B89:B91"/>
    <mergeCell ref="A92:A94"/>
    <mergeCell ref="B92:B94"/>
    <mergeCell ref="A103:A106"/>
    <mergeCell ref="B103:B106"/>
    <mergeCell ref="A95:A98"/>
    <mergeCell ref="B95:B98"/>
    <mergeCell ref="A99:A102"/>
    <mergeCell ref="B99:B102"/>
  </mergeCells>
  <printOptions horizontalCentered="1"/>
  <pageMargins left="0.39370078740157483" right="0.11811023622047245" top="1.1811023622047245" bottom="0.15748031496062992" header="0" footer="0"/>
  <pageSetup paperSize="9" scale="81" orientation="landscape" r:id="rId1"/>
  <rowBreaks count="3" manualBreakCount="3">
    <brk id="23" max="15" man="1"/>
    <brk id="50" max="15" man="1"/>
    <brk id="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(ф)</vt:lpstr>
      <vt:lpstr>'2019 (ф)'!Область_печати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2019-02-27T04:30:26Z</dcterms:modified>
</cp:coreProperties>
</file>