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БУРИК ТАТЬЯНА\АНАЛИЗ ПРОГРАММ\Анализ муниципальных программ 2024\Анализ программ\"/>
    </mc:Choice>
  </mc:AlternateContent>
  <xr:revisionPtr revIDLastSave="0" documentId="13_ncr:1_{FAD2204B-6AB5-451E-9B12-A363EEB993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" sheetId="1" r:id="rId1"/>
  </sheets>
  <definedNames>
    <definedName name="А2" localSheetId="0">'2024'!$B:$B</definedName>
    <definedName name="_xlnm.Print_Area" localSheetId="0">'2024'!$A$3:$N$102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0" i="1" l="1"/>
  <c r="L100" i="1"/>
  <c r="M99" i="1"/>
  <c r="L99" i="1"/>
  <c r="M98" i="1"/>
  <c r="L98" i="1"/>
  <c r="N97" i="1"/>
  <c r="M96" i="1"/>
  <c r="L96" i="1"/>
  <c r="N95" i="1"/>
  <c r="M94" i="1"/>
  <c r="L94" i="1"/>
  <c r="N93" i="1"/>
  <c r="M92" i="1"/>
  <c r="L92" i="1"/>
  <c r="N91" i="1"/>
  <c r="M90" i="1"/>
  <c r="L90" i="1"/>
  <c r="N89" i="1"/>
  <c r="M88" i="1"/>
  <c r="L88" i="1"/>
  <c r="N87" i="1"/>
  <c r="N86" i="1"/>
  <c r="M85" i="1"/>
  <c r="L85" i="1"/>
  <c r="N84" i="1"/>
  <c r="M83" i="1"/>
  <c r="L83" i="1"/>
  <c r="N82" i="1"/>
  <c r="M81" i="1"/>
  <c r="L81" i="1"/>
  <c r="N80" i="1"/>
  <c r="M79" i="1"/>
  <c r="L79" i="1"/>
  <c r="N78" i="1"/>
  <c r="M77" i="1"/>
  <c r="L77" i="1"/>
  <c r="N76" i="1"/>
  <c r="M75" i="1"/>
  <c r="L75" i="1"/>
  <c r="N74" i="1"/>
  <c r="M73" i="1"/>
  <c r="L73" i="1"/>
  <c r="N72" i="1"/>
  <c r="M71" i="1"/>
  <c r="L71" i="1"/>
  <c r="N70" i="1"/>
  <c r="M69" i="1"/>
  <c r="L69" i="1"/>
  <c r="N68" i="1"/>
  <c r="M67" i="1"/>
  <c r="L67" i="1"/>
  <c r="M66" i="1"/>
  <c r="N66" i="1" s="1"/>
  <c r="M65" i="1"/>
  <c r="L65" i="1"/>
  <c r="M64" i="1"/>
  <c r="N64" i="1" s="1"/>
  <c r="M63" i="1"/>
  <c r="L63" i="1"/>
  <c r="M62" i="1"/>
  <c r="N62" i="1" s="1"/>
  <c r="M61" i="1"/>
  <c r="N61" i="1" s="1"/>
  <c r="M60" i="1"/>
  <c r="L60" i="1"/>
  <c r="M59" i="1"/>
  <c r="L59" i="1"/>
  <c r="M58" i="1"/>
  <c r="L58" i="1"/>
  <c r="M57" i="1"/>
  <c r="L57" i="1"/>
  <c r="M56" i="1"/>
  <c r="L56" i="1"/>
  <c r="K55" i="1"/>
  <c r="K54" i="1" s="1"/>
  <c r="J55" i="1"/>
  <c r="I54" i="1"/>
  <c r="H54" i="1"/>
  <c r="G54" i="1"/>
  <c r="F54" i="1"/>
  <c r="E54" i="1"/>
  <c r="D54" i="1"/>
  <c r="N53" i="1"/>
  <c r="M52" i="1"/>
  <c r="L52" i="1"/>
  <c r="M51" i="1"/>
  <c r="L51" i="1"/>
  <c r="N51" i="1" s="1"/>
  <c r="M50" i="1"/>
  <c r="L50" i="1"/>
  <c r="M49" i="1"/>
  <c r="L49" i="1"/>
  <c r="M48" i="1"/>
  <c r="L48" i="1"/>
  <c r="G47" i="1"/>
  <c r="M47" i="1" s="1"/>
  <c r="F47" i="1"/>
  <c r="L47" i="1" s="1"/>
  <c r="M46" i="1"/>
  <c r="L46" i="1"/>
  <c r="M45" i="1"/>
  <c r="L45" i="1"/>
  <c r="N45" i="1" s="1"/>
  <c r="K44" i="1"/>
  <c r="J44" i="1"/>
  <c r="I44" i="1"/>
  <c r="H44" i="1"/>
  <c r="E44" i="1"/>
  <c r="D44" i="1"/>
  <c r="N42" i="1"/>
  <c r="M41" i="1"/>
  <c r="L41" i="1"/>
  <c r="N40" i="1"/>
  <c r="N39" i="1"/>
  <c r="M38" i="1"/>
  <c r="L38" i="1"/>
  <c r="N37" i="1"/>
  <c r="M36" i="1"/>
  <c r="L36" i="1"/>
  <c r="M34" i="1"/>
  <c r="L34" i="1"/>
  <c r="N34" i="1" s="1"/>
  <c r="M33" i="1"/>
  <c r="L33" i="1"/>
  <c r="M32" i="1"/>
  <c r="L32" i="1"/>
  <c r="M31" i="1"/>
  <c r="L31" i="1"/>
  <c r="M30" i="1"/>
  <c r="L30" i="1"/>
  <c r="N30" i="1" s="1"/>
  <c r="M29" i="1"/>
  <c r="L29" i="1"/>
  <c r="I26" i="1"/>
  <c r="H26" i="1"/>
  <c r="G26" i="1"/>
  <c r="F26" i="1"/>
  <c r="E26" i="1"/>
  <c r="D26" i="1"/>
  <c r="L26" i="1" s="1"/>
  <c r="M26" i="1" l="1"/>
  <c r="N98" i="1"/>
  <c r="F44" i="1"/>
  <c r="G44" i="1"/>
  <c r="N29" i="1"/>
  <c r="N31" i="1"/>
  <c r="M44" i="1"/>
  <c r="N48" i="1"/>
  <c r="N49" i="1"/>
  <c r="N50" i="1"/>
  <c r="N52" i="1"/>
  <c r="J54" i="1"/>
  <c r="L54" i="1" s="1"/>
  <c r="L55" i="1"/>
  <c r="N56" i="1"/>
  <c r="N57" i="1"/>
  <c r="N58" i="1"/>
  <c r="N60" i="1"/>
  <c r="N65" i="1"/>
  <c r="N67" i="1"/>
  <c r="N69" i="1"/>
  <c r="N71" i="1"/>
  <c r="N73" i="1"/>
  <c r="N75" i="1"/>
  <c r="N77" i="1"/>
  <c r="N79" i="1"/>
  <c r="N81" i="1"/>
  <c r="N83" i="1"/>
  <c r="N88" i="1"/>
  <c r="N90" i="1"/>
  <c r="N92" i="1"/>
  <c r="N94" i="1"/>
  <c r="N96" i="1"/>
  <c r="N99" i="1"/>
  <c r="N100" i="1"/>
  <c r="L44" i="1"/>
  <c r="N46" i="1"/>
  <c r="M55" i="1"/>
  <c r="N44" i="1" l="1"/>
  <c r="N55" i="1"/>
  <c r="M54" i="1"/>
  <c r="N54" i="1" l="1"/>
</calcChain>
</file>

<file path=xl/sharedStrings.xml><?xml version="1.0" encoding="utf-8"?>
<sst xmlns="http://schemas.openxmlformats.org/spreadsheetml/2006/main" count="183" uniqueCount="157">
  <si>
    <t>Финансирование муниципальных программ  муниципального образования  "Холмский городской округ"  за  2024 год</t>
  </si>
  <si>
    <t>(ТЫС. РУБ.)</t>
  </si>
  <si>
    <t>№ п/п</t>
  </si>
  <si>
    <t>Наименование программы</t>
  </si>
  <si>
    <t>Ответственный исполнитель за реализацию муниципальной программы</t>
  </si>
  <si>
    <t>Объем финансирования</t>
  </si>
  <si>
    <t>федеральный бюджет</t>
  </si>
  <si>
    <t>областной бюджет</t>
  </si>
  <si>
    <t>местный бюджет</t>
  </si>
  <si>
    <t>внебюджетные источники</t>
  </si>
  <si>
    <t>Всего</t>
  </si>
  <si>
    <t>% исполненя факт/план</t>
  </si>
  <si>
    <t>план 2024</t>
  </si>
  <si>
    <t>факт 2024</t>
  </si>
  <si>
    <t>1.</t>
  </si>
  <si>
    <t xml:space="preserve">Муниципальная программа "Развитие образования в муниципальном образовании "Холмский городской округ" </t>
  </si>
  <si>
    <t>с учетом внебюджетных источников</t>
  </si>
  <si>
    <t>1.1</t>
  </si>
  <si>
    <r>
      <t>подпрограмма № 1</t>
    </r>
    <r>
      <rPr>
        <sz val="14"/>
        <rFont val="Times New Roman"/>
        <family val="1"/>
        <charset val="204"/>
      </rPr>
      <t xml:space="preserve"> "Повышение качества и доступности дошкольного образования"</t>
    </r>
  </si>
  <si>
    <t>Департамент образования администрации муниципального образования "Холмский городской округ", МКУ "Служба единого заказчика" муниципального образования "Холмский городской округ"</t>
  </si>
  <si>
    <t>1.2</t>
  </si>
  <si>
    <r>
      <t>подпрограмма № 2</t>
    </r>
    <r>
      <rPr>
        <sz val="14"/>
        <rFont val="Times New Roman"/>
        <family val="1"/>
        <charset val="204"/>
      </rPr>
      <t xml:space="preserve"> "Обеспечение доступности и качества общего образования, в том числе сельской местности"</t>
    </r>
  </si>
  <si>
    <t>1.3</t>
  </si>
  <si>
    <r>
      <t>подпрограмма № 3</t>
    </r>
    <r>
      <rPr>
        <sz val="14"/>
        <rFont val="Times New Roman"/>
        <family val="1"/>
        <charset val="204"/>
      </rPr>
      <t xml:space="preserve"> "Развитие системы воспитания, дополнительного образования, профилактики социального сиротства и жестокого обращения с детьми"</t>
    </r>
  </si>
  <si>
    <t>1.4</t>
  </si>
  <si>
    <r>
      <t>подпрограмма № 4</t>
    </r>
    <r>
      <rPr>
        <sz val="14"/>
        <rFont val="Times New Roman"/>
        <family val="1"/>
        <charset val="204"/>
      </rPr>
      <t xml:space="preserve"> "Развитие кадрового потенциала"</t>
    </r>
  </si>
  <si>
    <t>1.5</t>
  </si>
  <si>
    <r>
      <t>подпрограмма № 5</t>
    </r>
    <r>
      <rPr>
        <sz val="14"/>
        <rFont val="Times New Roman"/>
        <family val="1"/>
        <charset val="204"/>
      </rPr>
      <t>"Летний отдых, оздоровление и занятость детей и молодежи"</t>
    </r>
  </si>
  <si>
    <t>с учетом внебюджетки</t>
  </si>
  <si>
    <t>1.6</t>
  </si>
  <si>
    <r>
      <rPr>
        <i/>
        <sz val="14"/>
        <rFont val="Times New Roman"/>
        <family val="1"/>
        <charset val="204"/>
      </rPr>
      <t xml:space="preserve">подпрограмма 6 </t>
    </r>
    <r>
      <rPr>
        <sz val="14"/>
        <rFont val="Times New Roman"/>
        <family val="1"/>
        <charset val="204"/>
      </rPr>
      <t>"Функционирование прочих учреждений образования"</t>
    </r>
  </si>
  <si>
    <t>Департамент образования администрации муниципального образования "Холмский городской округ"</t>
  </si>
  <si>
    <t>2.</t>
  </si>
  <si>
    <t>Муниципальная программа "Развитие физической культуры и спорта в муниципальном образовании "Холмский городской округ"</t>
  </si>
  <si>
    <t>С учетом внебюджетных источников</t>
  </si>
  <si>
    <t xml:space="preserve">3. </t>
  </si>
  <si>
    <t>Муниципальная программа "Развитие сферы культуры муниципального образования "Холмский городской округ"</t>
  </si>
  <si>
    <t>С  учетом внебюджетных источников</t>
  </si>
  <si>
    <t>4.</t>
  </si>
  <si>
    <t>Муниципальная программа"Обеспечение населения муниципального образования "Холмский городской округ" качественным жильем "</t>
  </si>
  <si>
    <t>4.1</t>
  </si>
  <si>
    <r>
      <t>подпрограмма № 1</t>
    </r>
    <r>
      <rPr>
        <sz val="14"/>
        <rFont val="Times New Roman"/>
        <family val="1"/>
        <charset val="204"/>
      </rPr>
      <t xml:space="preserve"> "Развитие  системы градостроительного планирования"</t>
    </r>
  </si>
  <si>
    <t>Департамент по управлению муниципальным имуществом и землепользованию администрации муниципального образования "Холмский городской округ"</t>
  </si>
  <si>
    <t>4.2</t>
  </si>
  <si>
    <r>
      <t xml:space="preserve">подпрограмма № 2 </t>
    </r>
    <r>
      <rPr>
        <sz val="14"/>
        <rFont val="Times New Roman"/>
        <family val="1"/>
        <charset val="204"/>
      </rPr>
      <t xml:space="preserve">"Строительство инженерной и транспортной инфраструктуры  в муниципальном образовании "Холмский городской округ" </t>
    </r>
  </si>
  <si>
    <t>4.3</t>
  </si>
  <si>
    <r>
      <t xml:space="preserve">подпрограмма № 3 </t>
    </r>
    <r>
      <rPr>
        <sz val="14"/>
        <rFont val="Times New Roman"/>
        <family val="1"/>
        <charset val="204"/>
      </rPr>
      <t xml:space="preserve">"Переселение граждан, проживающих в муниципальном образовании "Холмский городской округ", из ветхого и аварийного жилищного фонда" </t>
    </r>
  </si>
  <si>
    <t>4.4</t>
  </si>
  <si>
    <r>
      <t xml:space="preserve">подпрограмма № 4 </t>
    </r>
    <r>
      <rPr>
        <sz val="14"/>
        <rFont val="Times New Roman"/>
        <family val="1"/>
        <charset val="204"/>
      </rPr>
      <t>"Ликвидация (снос) аварийного и непригодного для проживания жилищного фонда, неиспользуемых и бесхозяйных объектов производственного и непроизводственного назначения"</t>
    </r>
  </si>
  <si>
    <t>4.5</t>
  </si>
  <si>
    <r>
      <t xml:space="preserve">подпрограмма № 5 " </t>
    </r>
    <r>
      <rPr>
        <sz val="14"/>
        <rFont val="Times New Roman"/>
        <family val="1"/>
        <charset val="204"/>
      </rPr>
      <t xml:space="preserve">Повышение сейсмоустойчивости жилых домов, основных объектов и систем жизнеобеспечения в муниципальном образовании  "Холмский городской округ" </t>
    </r>
  </si>
  <si>
    <t>4.6</t>
  </si>
  <si>
    <r>
      <t xml:space="preserve">подпрограмма №7 </t>
    </r>
    <r>
      <rPr>
        <sz val="14"/>
        <rFont val="Times New Roman"/>
        <family val="1"/>
        <charset val="204"/>
      </rPr>
      <t>Обеспечение жилыми помещениями детей-сирот, детей оставшихся без попечения родителей, а также лиц из числа детей- сирот и детей, оставшихся без попечения родителей, не имеющих закреплённых жилых помещений "</t>
    </r>
  </si>
  <si>
    <t>4.7</t>
  </si>
  <si>
    <r>
      <t xml:space="preserve">подпрограмма № 8 </t>
    </r>
    <r>
      <rPr>
        <sz val="14"/>
        <rFont val="Times New Roman"/>
        <family val="1"/>
        <charset val="204"/>
      </rPr>
      <t xml:space="preserve">"Строительство жилья в муниципальном образовании "Холмский городской округ" </t>
    </r>
  </si>
  <si>
    <t>5.</t>
  </si>
  <si>
    <t xml:space="preserve">Муниципальная программа  "Обеспечение населения в муниципальном образовании"Холмский городской округ" качественными услугами жилищно-коммунального хозяйства"  </t>
  </si>
  <si>
    <t>Департамент жилищно-коммунального хозяйства администрации муниципального образования "Холмский городской округ"</t>
  </si>
  <si>
    <t>5.1</t>
  </si>
  <si>
    <t>Подпрограмма 1. "Энергосбрежение и повышение  энергоэффективности на территории муниципального образования "Холмский городской округ"</t>
  </si>
  <si>
    <t>5.2</t>
  </si>
  <si>
    <r>
      <rPr>
        <i/>
        <sz val="14"/>
        <rFont val="Times New Roman"/>
        <family val="1"/>
        <charset val="204"/>
      </rPr>
      <t>Подпрограмма 2.</t>
    </r>
    <r>
      <rPr>
        <sz val="14"/>
        <rFont val="Times New Roman"/>
        <family val="1"/>
        <charset val="204"/>
      </rPr>
      <t xml:space="preserve"> "Создание условий для обеспчения качественными коммунальными услугами потребителей муниципального образования "Холмский городской округ" </t>
    </r>
  </si>
  <si>
    <t>Департамент жилищно - коммунального хозяйства администрации  муниципального образования "Холмский городской округ", МКУ "Служба  единого заказчика" муниципального образования "Холмский городской округ", Департамент по управлению муниципальным имуществом и землепользованию администрации муниципального образования "Холмский городской округ"</t>
  </si>
  <si>
    <t>55958,4</t>
  </si>
  <si>
    <t>55958,3</t>
  </si>
  <si>
    <t>500081,6</t>
  </si>
  <si>
    <t>491254,3</t>
  </si>
  <si>
    <t>57517,3</t>
  </si>
  <si>
    <t>53519,8</t>
  </si>
  <si>
    <t>5.3</t>
  </si>
  <si>
    <r>
      <t xml:space="preserve">Подпрограмма 3. </t>
    </r>
    <r>
      <rPr>
        <sz val="14"/>
        <rFont val="Times New Roman"/>
        <family val="1"/>
        <charset val="204"/>
      </rPr>
      <t>"Создание безопасных и комфортных условий проживания граждан на территории муниципального образования "Холмский городской округ"</t>
    </r>
  </si>
  <si>
    <t>Департамент  жилищно -коммунального хозяйства  администрации  муниципального образования  "Холмский городской округ", МКУ "Служба  единого заказчика" муниципального образования "Холмский городской округ", Департамент по управлению муниципальным имуществом и землепользованию администрации муниципального образования "Холмский городской округ"</t>
  </si>
  <si>
    <t>0</t>
  </si>
  <si>
    <t>100229,7</t>
  </si>
  <si>
    <t>98624,6</t>
  </si>
  <si>
    <t>208343,1</t>
  </si>
  <si>
    <t>195721,6</t>
  </si>
  <si>
    <t>5.4</t>
  </si>
  <si>
    <r>
      <rPr>
        <i/>
        <sz val="14"/>
        <rFont val="Times New Roman"/>
        <family val="1"/>
        <charset val="204"/>
      </rPr>
      <t>Подпрограмма 4</t>
    </r>
    <r>
      <rPr>
        <sz val="14"/>
        <rFont val="Times New Roman"/>
        <family val="1"/>
        <charset val="204"/>
      </rPr>
      <t xml:space="preserve"> "Другие вопросы в области жилищно-коммунального хозяйства"</t>
    </r>
  </si>
  <si>
    <t>Департамент жилищно- коммунального хозяйства администрации  муниципального образования  "Холмский городской округ"</t>
  </si>
  <si>
    <t>6.</t>
  </si>
  <si>
    <t>Муниципальная программа "Обеспечение жильем молодых семей в муниципальном образовании "Холмский городской округ"</t>
  </si>
  <si>
    <t>7.</t>
  </si>
  <si>
    <t xml:space="preserve">Муниципальная программа "Патриотическое воспитание в муниципальном образовании "Холмский городской округ" </t>
  </si>
  <si>
    <t>8.</t>
  </si>
  <si>
    <t>Комплексный капитальный ремонт дворовых территорий многоквартирных домов, подъездов к дворовым территориям многоквартирных домов муниципального образования "Холмский городской округ" на 2016-2025 годы</t>
  </si>
  <si>
    <t>Департамент  ЖКХ администрации  МО "Холмский городской округ""</t>
  </si>
  <si>
    <t>Муниципальная программа" Создание условий для оказания медицинской помощи населению на территориимуниципального образования  "Холмский городской округ" на 2015-2025 годы"</t>
  </si>
  <si>
    <t>Администрация муниципального образования "Холмский городской округ"</t>
  </si>
  <si>
    <t>9.</t>
  </si>
  <si>
    <t xml:space="preserve">Муниципальная программа "Развитие туризма на территории муниципального образования "Холмский городской округ" </t>
  </si>
  <si>
    <t>10.</t>
  </si>
  <si>
    <t>Муниципальная программа "Комплексные меры противодействия злоупотреблению наркотиками и их назаконному обороту в муниципальном образовании "Холмский городской округ"</t>
  </si>
  <si>
    <t>11.</t>
  </si>
  <si>
    <t xml:space="preserve">Муниципальная программа "Профилактика правонарушений в муниципальном образовании "Холмский городской округ" </t>
  </si>
  <si>
    <t>12.</t>
  </si>
  <si>
    <t>Муниципальная программа "Повышение безопасности дорожного движения в муниципальном образовании "Холмский городской округ" н</t>
  </si>
  <si>
    <t>Департамент  жилищно-коммунального хозяйства  администрации муниципального образования  "Холмский городской округ", Департамент образования администрации муниципального образования "Холмский городской округ"</t>
  </si>
  <si>
    <t>13.</t>
  </si>
  <si>
    <t xml:space="preserve">Муниципальная программа "Профилактика терроризма и экстремизма в муниципальном образовании "Холмский городской округ" </t>
  </si>
  <si>
    <t>Администрация  муниципального  "Холмский городской округ",  Департамент образования администрации муниципального образования  "Холмский городской округ"</t>
  </si>
  <si>
    <t>14</t>
  </si>
  <si>
    <t>Муниципальная программа "Противодействие коррупции в муниципальном образовании "Холмский городской округ"</t>
  </si>
  <si>
    <t>15.</t>
  </si>
  <si>
    <t xml:space="preserve">Муниципальная программа "Охрана окружающей среды, воспроизводство и использование природных ресурсов муниципального образования "Холмский городской округ" </t>
  </si>
  <si>
    <t>Департамент  жилищно-коммунального хозяйства  администрации муниципального образования  "Холмский городской округ", МКУ "Служба  единого заказчика" муниципального образования "Холмский городской округ", Департамент по управлению муниципальным имуществом и землепользованию администрации муниципального образования "Холмский городской округ"</t>
  </si>
  <si>
    <t>16.</t>
  </si>
  <si>
    <t xml:space="preserve">Муниципальная программа "Поддержка и развитие малого и среднего  предпринимательства муниципального образования "Холмский городской округ" </t>
  </si>
  <si>
    <t>Департамент экономического развития, инвестиционной политики и закупок  администрации муниципального образования  "Холмский городской округ"</t>
  </si>
  <si>
    <t>17.</t>
  </si>
  <si>
    <t xml:space="preserve">Муниципальная программа "Развитие сельского хозяйства в  муниципальном образовании "Холмский городской округ" </t>
  </si>
  <si>
    <t>18.</t>
  </si>
  <si>
    <t>Муниципальная программа "Развитие транспортной инфраструктуры и дорожного хозяйства муниципального образования "Холмский городской округ"</t>
  </si>
  <si>
    <t>Департамент  жилищно-коммунального хозяйства  администрации муниципального образования  "Холмский городской округ", МКУ "Служба единого заказчика" муниципального образования "Холмский городской округ"</t>
  </si>
  <si>
    <t>19.</t>
  </si>
  <si>
    <t>"Развитие инвестиционного потенциала муниципального образования "Холмский городской округ"</t>
  </si>
  <si>
    <t>20.</t>
  </si>
  <si>
    <t xml:space="preserve">"Доступная среда в муниципальном образовании "Холмский городской округ" </t>
  </si>
  <si>
    <t>21.</t>
  </si>
  <si>
    <t xml:space="preserve">Муниципальная программа"Совершенствование системы управления муниципальным имуществом в муниципальном образовании  "Холмский городской округ" </t>
  </si>
  <si>
    <t>22.</t>
  </si>
  <si>
    <t xml:space="preserve">Муниципальная программа "Повышение эффективности управления муниципальными финансами в муниипальном образовании "Холмский городской округ" </t>
  </si>
  <si>
    <t>Департамент  финансов администрации муниципального образования "Холмский городской округ", Департамент образования администрации муниципального образования "Холмский городской округ"</t>
  </si>
  <si>
    <t>23.</t>
  </si>
  <si>
    <t xml:space="preserve">Муниципальная программа "Повышение эффективности реализации молодежной политики в муниципальном образовании "Холмский городской округ" </t>
  </si>
  <si>
    <t>24.</t>
  </si>
  <si>
    <t>Муниципальная программа "Развитие торговли в муниципальном образовании "Холмский городской округ"</t>
  </si>
  <si>
    <t>25.</t>
  </si>
  <si>
    <t xml:space="preserve">Муниципальная программа "Формирование современной городской среды на территории муниципального образования "Холмский городской округ" </t>
  </si>
  <si>
    <t>Департамент  жилищно-коммунального хозяйства  администрации муниципального образования  "Холмский городской округ", МКУ "Служба единого заказчика" муниципального образования  "Холмский городской округ", Департамент по упралению муниципальным имуществом и землепользованию администрации муниципального образования  "Холмский городской округ"</t>
  </si>
  <si>
    <t xml:space="preserve"> с учетом внебюджетных источников</t>
  </si>
  <si>
    <t xml:space="preserve">3 724,9 </t>
  </si>
  <si>
    <t xml:space="preserve">               УТВЕРЖДЕНО</t>
  </si>
  <si>
    <t xml:space="preserve">               распоряжением администрации</t>
  </si>
  <si>
    <t xml:space="preserve">               муниципального образования</t>
  </si>
  <si>
    <t xml:space="preserve">               "Холмский городской округ"</t>
  </si>
  <si>
    <t>Депаратамент образования администрации муниципального образования "Холмский городской округ", Департамент культуры, спорта и молодежной политики администрации муниципального образования  "Холмский городской округ"</t>
  </si>
  <si>
    <t>Департамент образования администрации муниципального образования "Холмский городской округ", Департамент культуры, спорта и молодежной политики администрации муниципального образования  "Холмский городской округ"</t>
  </si>
  <si>
    <t>Департамент культуры, спорта и молодежной политики администрации муниципального образования  "Холмский городской округ",  Администрация муниципального образования "Холмский городской округ", МКУ "Служба единого заказчика"муниципального образования  "Холмский городской округ"</t>
  </si>
  <si>
    <t>Департамент культуры, спорта и молодежной политики администрации муниципального образования "Холмский городской округ"</t>
  </si>
  <si>
    <t>Департамент образования администрации муниципального образования "Холмский городской округ", Департамент культуры, спорта и молодежной политики администрации муниципального образования "Холмский городской округ", Администрация муниципального образования "Холмский городской округ"</t>
  </si>
  <si>
    <t xml:space="preserve">Департамент культуры, спорта и молодежной политики администрации муниципального образования "Холмский городской округ" </t>
  </si>
  <si>
    <t xml:space="preserve"> Администрация муниципального образования "Холмский городской округ, Департамент образования администрации муниципального образования  "Холмский городской округ", Департамент культуры, спорта и молодежной политики  администрации муниципального образования  "Холмский городской округ"</t>
  </si>
  <si>
    <t>Администрация муниципального образования "Холмский городской округ", Департамент культуры, спорта и молодежной политики администрации муниципального образования  "Холмский городской округ"</t>
  </si>
  <si>
    <t>Департамент экономического развития, инвестиционной политики и закупок  администрации муниципального образования  "Холмский городской округ", Администрация муниципального образования "Холмский городской округ", Департамент жилищно-коммунального хозяйства администрации муниципальтного образования "Холмский городской округ",МКУ "Служба единого заказчика" муниципального образования "Холмский городской округ"</t>
  </si>
  <si>
    <t>Департамент  жилищно-коммунального хозяйства  администрации муниципального образования  "Холмский городской округ", Департамент экономического развития, инвестиционной политики и закупок  администрации муниципального образования  "Холмский городской округ", Департамент образования администрации муниципального образования "Холмский городской округ", Департамент культуры, спорта и молодежной политики администрации муниципального образования  "Холмский городской округ",Администрация муниципального образования  "Холмский городской округ"</t>
  </si>
  <si>
    <t>Департамент культуры, спорта и молодежной политики администрации муниципального образования  "Холмский городской округ"</t>
  </si>
  <si>
    <t>Департамент экономического развития, инвестиционной политики и закупок  администрации муниципального образования  "Холмский городской округ", Департамент по управлению муниципальным имуществом и землепользованию" администрации муниципального образования "Холмский городской округ"</t>
  </si>
  <si>
    <t>Департамент  образования администрации муниципального образования "Холмский городской округ",  МКУ "Служба единого заказчика" муниципального образования "Холмский городской округ"</t>
  </si>
  <si>
    <t>Департамент  образования администрации муниципального образования "Холмский городской округ", Администрация муниципального образования  "Холмский городской округ"</t>
  </si>
  <si>
    <t>Департамент образования администрации муниципального образования "Холмский городской округ", Департамент культуры, спорта и молодежной политики администрации муниципального образования "Холмский городской округ"</t>
  </si>
  <si>
    <t>Департамент культуры, спорта и молодежной политики администрации муниципального образования  "Холмский городской округ", Администрация муниципального образования "Холмский городской округ, МКУ "Служба единого заказчика" муниципального образования  "Холмский городской округ"</t>
  </si>
  <si>
    <t>МКУ "Служба единого заказчика" муниципального образования  "Холмский городской округ" , Департамент по управлению муниципальным имуществом и землепользованию администрации муниципального образования "Холмский городской округ"</t>
  </si>
  <si>
    <t xml:space="preserve">МКУ "Служба единого заказчика" муниципального образования  "Холмский городской округ" </t>
  </si>
  <si>
    <t>Администрация муниципального образования "Холмский городской округ, Департамент культуры, спорта и молодежной политики администрации муниципального образования  "Холмский городской округ",  МКУ "Служба  единого заказчика" муниципального образования "Холмский городской округ", Департамент по управлению муниципальным имуществом и землепользованию администрации муниципального образования "Холмский городской округ", Департамент жилищно - коммунального хозяйства администрации муниципального образования "Холмский городской округ"</t>
  </si>
  <si>
    <t>Департамент по управлению муниципальным имуществом и землепользованию  администрации  муниципального образования "Холмский городской округ", Департамент культуры, спорта и молодежной политики администрации муниципального образования  "Холмский городской округ", Администрация муниципального образования  "Холмский городской округ"</t>
  </si>
  <si>
    <r>
      <t xml:space="preserve">               от _</t>
    </r>
    <r>
      <rPr>
        <u/>
        <sz val="16"/>
        <rFont val="Times New Roman"/>
        <family val="1"/>
        <charset val="204"/>
      </rPr>
      <t>28.03.2025</t>
    </r>
    <r>
      <rPr>
        <sz val="16"/>
        <rFont val="Times New Roman"/>
        <family val="1"/>
        <charset val="204"/>
      </rPr>
      <t>______ №__</t>
    </r>
    <r>
      <rPr>
        <u/>
        <sz val="16"/>
        <rFont val="Times New Roman"/>
        <family val="1"/>
        <charset val="204"/>
      </rPr>
      <t>151</t>
    </r>
    <r>
      <rPr>
        <sz val="16"/>
        <rFont val="Times New Roman"/>
        <family val="1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</si>
</sst>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name val="Arial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u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1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Border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justify"/>
    </xf>
    <xf numFmtId="164" fontId="2" fillId="0" borderId="1" xfId="0" applyNumberFormat="1" applyFont="1" applyFill="1" applyBorder="1" applyAlignment="1">
      <alignment horizontal="left" vertical="top" wrapText="1"/>
    </xf>
    <xf numFmtId="14" fontId="2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/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justify"/>
    </xf>
    <xf numFmtId="164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justify" vertical="top"/>
    </xf>
    <xf numFmtId="4" fontId="2" fillId="0" borderId="0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left" vertical="top" wrapText="1"/>
    </xf>
    <xf numFmtId="164" fontId="2" fillId="0" borderId="0" xfId="0" applyNumberFormat="1" applyFont="1" applyFill="1" applyBorder="1"/>
    <xf numFmtId="164" fontId="5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/>
    <xf numFmtId="164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justify" vertical="top" wrapText="1" shrinkToFit="1"/>
    </xf>
    <xf numFmtId="165" fontId="2" fillId="0" borderId="0" xfId="0" applyNumberFormat="1" applyFont="1" applyFill="1" applyBorder="1"/>
    <xf numFmtId="0" fontId="2" fillId="0" borderId="1" xfId="0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justify"/>
    </xf>
    <xf numFmtId="164" fontId="1" fillId="0" borderId="6" xfId="0" applyNumberFormat="1" applyFont="1" applyFill="1" applyBorder="1" applyAlignment="1">
      <alignment horizontal="center"/>
    </xf>
    <xf numFmtId="165" fontId="1" fillId="0" borderId="0" xfId="0" applyNumberFormat="1" applyFont="1" applyFill="1" applyBorder="1"/>
    <xf numFmtId="164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justify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8" xfId="0" applyFont="1" applyFill="1" applyBorder="1"/>
    <xf numFmtId="164" fontId="1" fillId="0" borderId="1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164" fontId="2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justify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justify"/>
    </xf>
    <xf numFmtId="49" fontId="2" fillId="0" borderId="1" xfId="0" applyNumberFormat="1" applyFont="1" applyFill="1" applyBorder="1" applyAlignment="1">
      <alignment horizontal="center" vertical="justify"/>
    </xf>
    <xf numFmtId="0" fontId="2" fillId="0" borderId="1" xfId="0" applyFont="1" applyFill="1" applyBorder="1" applyAlignment="1">
      <alignment horizontal="justify" vertical="top"/>
    </xf>
    <xf numFmtId="164" fontId="7" fillId="2" borderId="1" xfId="1" applyNumberFormat="1" applyFont="1" applyFill="1" applyBorder="1" applyAlignment="1">
      <alignment horizontal="right" vertical="justify"/>
    </xf>
    <xf numFmtId="0" fontId="2" fillId="0" borderId="1" xfId="0" applyFont="1" applyFill="1" applyBorder="1" applyAlignment="1">
      <alignment horizontal="center" vertical="justify"/>
    </xf>
    <xf numFmtId="0" fontId="2" fillId="0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justify"/>
    </xf>
    <xf numFmtId="164" fontId="2" fillId="2" borderId="1" xfId="0" applyNumberFormat="1" applyFont="1" applyFill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horizontal="justify" vertical="top"/>
    </xf>
    <xf numFmtId="164" fontId="2" fillId="2" borderId="0" xfId="0" applyNumberFormat="1" applyFont="1" applyFill="1" applyBorder="1" applyAlignment="1">
      <alignment horizontal="center"/>
    </xf>
    <xf numFmtId="0" fontId="1" fillId="2" borderId="0" xfId="0" applyFont="1" applyFill="1"/>
    <xf numFmtId="0" fontId="2" fillId="0" borderId="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4" fontId="2" fillId="0" borderId="1" xfId="0" applyNumberFormat="1" applyFont="1" applyBorder="1"/>
    <xf numFmtId="4" fontId="2" fillId="0" borderId="4" xfId="0" applyNumberFormat="1" applyFont="1" applyBorder="1"/>
    <xf numFmtId="164" fontId="2" fillId="0" borderId="2" xfId="0" applyNumberFormat="1" applyFont="1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/>
    </xf>
    <xf numFmtId="164" fontId="2" fillId="0" borderId="11" xfId="0" applyNumberFormat="1" applyFont="1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164" fontId="2" fillId="0" borderId="1" xfId="0" applyNumberFormat="1" applyFont="1" applyFill="1" applyBorder="1"/>
    <xf numFmtId="164" fontId="2" fillId="2" borderId="1" xfId="0" applyNumberFormat="1" applyFont="1" applyFill="1" applyBorder="1" applyAlignment="1"/>
    <xf numFmtId="164" fontId="2" fillId="2" borderId="4" xfId="0" applyNumberFormat="1" applyFont="1" applyFill="1" applyBorder="1" applyAlignment="1"/>
    <xf numFmtId="164" fontId="2" fillId="2" borderId="8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/>
    <xf numFmtId="164" fontId="2" fillId="0" borderId="4" xfId="0" applyNumberFormat="1" applyFont="1" applyFill="1" applyBorder="1" applyAlignment="1"/>
    <xf numFmtId="0" fontId="2" fillId="0" borderId="4" xfId="0" applyFont="1" applyFill="1" applyBorder="1" applyAlignment="1">
      <alignment horizontal="center" vertical="justify"/>
    </xf>
    <xf numFmtId="164" fontId="2" fillId="0" borderId="14" xfId="0" applyNumberFormat="1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 vertical="justify"/>
    </xf>
    <xf numFmtId="164" fontId="2" fillId="0" borderId="15" xfId="0" applyNumberFormat="1" applyFont="1" applyFill="1" applyBorder="1" applyAlignment="1">
      <alignment horizontal="justify" vertical="top"/>
    </xf>
    <xf numFmtId="164" fontId="2" fillId="0" borderId="15" xfId="0" applyNumberFormat="1" applyFont="1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/>
    </xf>
    <xf numFmtId="0" fontId="4" fillId="0" borderId="0" xfId="0" applyFont="1" applyFill="1"/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left" vertical="center" wrapText="1"/>
    </xf>
    <xf numFmtId="0" fontId="1" fillId="0" borderId="7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</cellXfs>
  <cellStyles count="2">
    <cellStyle name="Обычный" xfId="0" builtinId="0"/>
    <cellStyle name="Обычный 2" xfId="1" xr:uid="{A077E45E-BA85-4963-B66A-BEC9AA4F21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25"/>
  <sheetViews>
    <sheetView tabSelected="1" view="pageBreakPreview" zoomScaleNormal="100" zoomScaleSheetLayoutView="100" workbookViewId="0">
      <pane xSplit="2" ySplit="25" topLeftCell="F59" activePane="bottomRight" state="frozen"/>
      <selection pane="topRight" activeCell="C1" sqref="C1"/>
      <selection pane="bottomLeft" activeCell="A7" sqref="A7"/>
      <selection pane="bottomRight" activeCell="M19" sqref="M19"/>
    </sheetView>
  </sheetViews>
  <sheetFormatPr defaultColWidth="42.85546875" defaultRowHeight="18" x14ac:dyDescent="0.25"/>
  <cols>
    <col min="1" max="1" width="9.7109375" style="1" customWidth="1"/>
    <col min="2" max="2" width="46.42578125" style="2" customWidth="1"/>
    <col min="3" max="3" width="39.42578125" style="3" customWidth="1"/>
    <col min="4" max="4" width="17.42578125" style="1" customWidth="1"/>
    <col min="5" max="5" width="18.42578125" style="1" customWidth="1"/>
    <col min="6" max="6" width="19" style="1" customWidth="1"/>
    <col min="7" max="7" width="20.140625" style="1" customWidth="1"/>
    <col min="8" max="8" width="18.7109375" style="1" customWidth="1"/>
    <col min="9" max="9" width="17.5703125" style="1" customWidth="1"/>
    <col min="10" max="10" width="18.42578125" style="1" customWidth="1"/>
    <col min="11" max="11" width="18.140625" style="1" customWidth="1"/>
    <col min="12" max="12" width="21.85546875" style="1" customWidth="1"/>
    <col min="13" max="13" width="26.7109375" style="1" customWidth="1"/>
    <col min="14" max="14" width="24.28515625" style="1" customWidth="1"/>
    <col min="15" max="15" width="13" style="1" customWidth="1"/>
    <col min="16" max="16384" width="42.85546875" style="1"/>
  </cols>
  <sheetData>
    <row r="1" spans="1:16" x14ac:dyDescent="0.25">
      <c r="P1" s="4"/>
    </row>
    <row r="2" spans="1:16" s="52" customFormat="1" x14ac:dyDescent="0.25">
      <c r="B2" s="2"/>
      <c r="C2" s="3"/>
      <c r="P2" s="53"/>
    </row>
    <row r="3" spans="1:16" x14ac:dyDescent="0.25">
      <c r="O3" s="4"/>
      <c r="P3" s="4"/>
    </row>
    <row r="4" spans="1:16" ht="1.5" customHeight="1" x14ac:dyDescent="0.3">
      <c r="A4" s="5"/>
      <c r="B4" s="6"/>
      <c r="C4" s="7"/>
      <c r="D4" s="5"/>
      <c r="E4" s="5"/>
      <c r="F4" s="5"/>
      <c r="G4" s="5"/>
      <c r="H4" s="5"/>
      <c r="I4" s="5"/>
      <c r="J4" s="5"/>
      <c r="K4" s="5"/>
      <c r="L4" s="99"/>
      <c r="M4" s="99"/>
      <c r="N4" s="5"/>
      <c r="O4" s="8"/>
      <c r="P4" s="4"/>
    </row>
    <row r="5" spans="1:16" ht="18.75" hidden="1" x14ac:dyDescent="0.3">
      <c r="A5" s="5"/>
      <c r="B5" s="6"/>
      <c r="C5" s="7"/>
      <c r="D5" s="5"/>
      <c r="E5" s="5"/>
      <c r="F5" s="5"/>
      <c r="G5" s="5"/>
      <c r="H5" s="5"/>
      <c r="I5" s="5"/>
      <c r="J5" s="5"/>
      <c r="K5" s="5"/>
      <c r="L5" s="99"/>
      <c r="M5" s="99"/>
      <c r="N5" s="99"/>
      <c r="O5" s="8"/>
      <c r="P5" s="4"/>
    </row>
    <row r="6" spans="1:16" ht="18.75" hidden="1" x14ac:dyDescent="0.3">
      <c r="A6" s="5"/>
      <c r="B6" s="6"/>
      <c r="C6" s="7"/>
      <c r="D6" s="5"/>
      <c r="E6" s="5"/>
      <c r="F6" s="5"/>
      <c r="G6" s="5"/>
      <c r="H6" s="5"/>
      <c r="I6" s="5"/>
      <c r="J6" s="5"/>
      <c r="K6" s="5"/>
      <c r="L6" s="99"/>
      <c r="M6" s="99"/>
      <c r="N6" s="99"/>
      <c r="O6" s="8"/>
      <c r="P6" s="4"/>
    </row>
    <row r="7" spans="1:16" ht="18.75" hidden="1" x14ac:dyDescent="0.3">
      <c r="A7" s="5"/>
      <c r="B7" s="6"/>
      <c r="C7" s="7"/>
      <c r="D7" s="5"/>
      <c r="E7" s="5"/>
      <c r="F7" s="5"/>
      <c r="G7" s="5"/>
      <c r="H7" s="5"/>
      <c r="I7" s="5"/>
      <c r="J7" s="5"/>
      <c r="K7" s="5"/>
      <c r="L7" s="99"/>
      <c r="M7" s="99"/>
      <c r="N7" s="99"/>
      <c r="O7" s="8"/>
      <c r="P7" s="4"/>
    </row>
    <row r="8" spans="1:16" ht="18.75" hidden="1" x14ac:dyDescent="0.3">
      <c r="A8" s="5"/>
      <c r="B8" s="6"/>
      <c r="C8" s="7"/>
      <c r="D8" s="5"/>
      <c r="E8" s="5"/>
      <c r="F8" s="5"/>
      <c r="G8" s="5"/>
      <c r="H8" s="5"/>
      <c r="I8" s="5"/>
      <c r="J8" s="5"/>
      <c r="K8" s="5"/>
      <c r="L8" s="99"/>
      <c r="M8" s="99"/>
      <c r="N8" s="99"/>
      <c r="O8" s="8"/>
      <c r="P8" s="4"/>
    </row>
    <row r="9" spans="1:16" ht="18.75" hidden="1" x14ac:dyDescent="0.3">
      <c r="A9" s="5"/>
      <c r="B9" s="6"/>
      <c r="C9" s="7"/>
      <c r="D9" s="5"/>
      <c r="E9" s="5"/>
      <c r="F9" s="5"/>
      <c r="G9" s="5"/>
      <c r="H9" s="5"/>
      <c r="I9" s="5"/>
      <c r="J9" s="5"/>
      <c r="K9" s="5"/>
      <c r="L9" s="99"/>
      <c r="M9" s="99"/>
      <c r="N9" s="99"/>
      <c r="O9" s="8"/>
      <c r="P9" s="4"/>
    </row>
    <row r="10" spans="1:16" ht="18.75" hidden="1" x14ac:dyDescent="0.3">
      <c r="A10" s="5"/>
      <c r="B10" s="6"/>
      <c r="C10" s="7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8"/>
      <c r="P10" s="4"/>
    </row>
    <row r="11" spans="1:16" s="52" customFormat="1" ht="18.75" x14ac:dyDescent="0.3">
      <c r="A11" s="5"/>
      <c r="B11" s="6"/>
      <c r="C11" s="7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8"/>
      <c r="P11" s="53"/>
    </row>
    <row r="12" spans="1:16" s="52" customFormat="1" ht="18.75" x14ac:dyDescent="0.3">
      <c r="A12" s="5"/>
      <c r="B12" s="6"/>
      <c r="C12" s="7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8"/>
      <c r="P12" s="53"/>
    </row>
    <row r="13" spans="1:16" s="52" customFormat="1" ht="20.25" x14ac:dyDescent="0.3">
      <c r="A13" s="5"/>
      <c r="B13" s="6"/>
      <c r="C13" s="7"/>
      <c r="D13" s="5"/>
      <c r="E13" s="5"/>
      <c r="F13" s="5"/>
      <c r="G13" s="5"/>
      <c r="H13" s="5"/>
      <c r="I13" s="5"/>
      <c r="J13" s="5"/>
      <c r="K13" s="5"/>
      <c r="L13" s="98" t="s">
        <v>132</v>
      </c>
      <c r="M13" s="98"/>
      <c r="O13" s="8"/>
      <c r="P13" s="53"/>
    </row>
    <row r="14" spans="1:16" s="52" customFormat="1" ht="20.25" x14ac:dyDescent="0.3">
      <c r="A14" s="5"/>
      <c r="B14" s="6"/>
      <c r="C14" s="7"/>
      <c r="D14" s="5"/>
      <c r="E14" s="5"/>
      <c r="F14" s="5"/>
      <c r="G14" s="5"/>
      <c r="H14" s="5"/>
      <c r="I14" s="5"/>
      <c r="J14" s="5"/>
      <c r="K14" s="5"/>
      <c r="L14" s="98" t="s">
        <v>133</v>
      </c>
      <c r="M14" s="98"/>
      <c r="O14" s="8"/>
      <c r="P14" s="53"/>
    </row>
    <row r="15" spans="1:16" s="52" customFormat="1" ht="20.25" x14ac:dyDescent="0.3">
      <c r="A15" s="5"/>
      <c r="B15" s="6"/>
      <c r="C15" s="7"/>
      <c r="D15" s="5"/>
      <c r="E15" s="5"/>
      <c r="F15" s="5"/>
      <c r="G15" s="5"/>
      <c r="H15" s="5"/>
      <c r="I15" s="5"/>
      <c r="J15" s="5"/>
      <c r="K15" s="5"/>
      <c r="L15" s="98" t="s">
        <v>134</v>
      </c>
      <c r="M15" s="98"/>
      <c r="O15" s="8"/>
      <c r="P15" s="53"/>
    </row>
    <row r="16" spans="1:16" s="52" customFormat="1" ht="20.25" x14ac:dyDescent="0.3">
      <c r="A16" s="5"/>
      <c r="B16" s="6"/>
      <c r="C16" s="7"/>
      <c r="D16" s="5"/>
      <c r="E16" s="5"/>
      <c r="F16" s="5"/>
      <c r="G16" s="5"/>
      <c r="H16" s="5"/>
      <c r="I16" s="5"/>
      <c r="J16" s="5"/>
      <c r="K16" s="5"/>
      <c r="L16" s="98" t="s">
        <v>135</v>
      </c>
      <c r="M16" s="98"/>
      <c r="O16" s="8"/>
      <c r="P16" s="53"/>
    </row>
    <row r="17" spans="1:16" s="52" customFormat="1" ht="20.25" x14ac:dyDescent="0.3">
      <c r="A17" s="5"/>
      <c r="B17" s="6"/>
      <c r="C17" s="7"/>
      <c r="D17" s="5"/>
      <c r="E17" s="5"/>
      <c r="F17" s="5"/>
      <c r="G17" s="5"/>
      <c r="H17" s="5"/>
      <c r="I17" s="5"/>
      <c r="J17" s="5"/>
      <c r="K17" s="5"/>
      <c r="L17" s="98" t="s">
        <v>156</v>
      </c>
      <c r="M17" s="98"/>
      <c r="O17" s="8"/>
      <c r="P17" s="53"/>
    </row>
    <row r="18" spans="1:16" s="52" customFormat="1" ht="18.75" x14ac:dyDescent="0.3">
      <c r="A18" s="5"/>
      <c r="B18" s="6"/>
      <c r="C18" s="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8"/>
      <c r="P18" s="53"/>
    </row>
    <row r="19" spans="1:16" s="52" customFormat="1" ht="18.75" x14ac:dyDescent="0.3">
      <c r="A19" s="5"/>
      <c r="B19" s="6"/>
      <c r="C19" s="7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8"/>
      <c r="P19" s="53"/>
    </row>
    <row r="20" spans="1:16" ht="20.25" x14ac:dyDescent="0.3">
      <c r="A20" s="104" t="s">
        <v>0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8"/>
      <c r="P20" s="4"/>
    </row>
    <row r="21" spans="1:16" ht="18.75" x14ac:dyDescent="0.3">
      <c r="A21" s="9"/>
      <c r="B21" s="6"/>
      <c r="C21" s="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8"/>
      <c r="P21" s="4"/>
    </row>
    <row r="22" spans="1:16" ht="18.75" x14ac:dyDescent="0.3">
      <c r="A22" s="5"/>
      <c r="B22" s="6"/>
      <c r="C22" s="7"/>
      <c r="D22" s="5"/>
      <c r="E22" s="5"/>
      <c r="F22" s="5"/>
      <c r="G22" s="5"/>
      <c r="H22" s="5"/>
      <c r="I22" s="5"/>
      <c r="J22" s="5"/>
      <c r="K22" s="5"/>
      <c r="L22" s="5"/>
      <c r="M22" s="5" t="s">
        <v>1</v>
      </c>
      <c r="N22" s="5"/>
      <c r="O22" s="8"/>
      <c r="P22" s="4"/>
    </row>
    <row r="23" spans="1:16" ht="21.75" customHeight="1" x14ac:dyDescent="0.3">
      <c r="A23" s="105" t="s">
        <v>2</v>
      </c>
      <c r="B23" s="106" t="s">
        <v>3</v>
      </c>
      <c r="C23" s="107" t="s">
        <v>4</v>
      </c>
      <c r="D23" s="105" t="s">
        <v>5</v>
      </c>
      <c r="E23" s="105"/>
      <c r="F23" s="105"/>
      <c r="G23" s="105"/>
      <c r="H23" s="105"/>
      <c r="I23" s="105"/>
      <c r="J23" s="105"/>
      <c r="K23" s="105"/>
      <c r="L23" s="108"/>
      <c r="M23" s="108"/>
      <c r="N23" s="109"/>
      <c r="O23" s="10"/>
      <c r="P23" s="4"/>
    </row>
    <row r="24" spans="1:16" ht="33" customHeight="1" x14ac:dyDescent="0.3">
      <c r="A24" s="105"/>
      <c r="B24" s="106"/>
      <c r="C24" s="107"/>
      <c r="D24" s="105" t="s">
        <v>6</v>
      </c>
      <c r="E24" s="105"/>
      <c r="F24" s="105" t="s">
        <v>7</v>
      </c>
      <c r="G24" s="105"/>
      <c r="H24" s="105" t="s">
        <v>8</v>
      </c>
      <c r="I24" s="105"/>
      <c r="J24" s="105" t="s">
        <v>9</v>
      </c>
      <c r="K24" s="110"/>
      <c r="L24" s="105" t="s">
        <v>10</v>
      </c>
      <c r="M24" s="105"/>
      <c r="N24" s="100" t="s">
        <v>11</v>
      </c>
      <c r="O24" s="101"/>
      <c r="P24" s="4"/>
    </row>
    <row r="25" spans="1:16" ht="46.5" customHeight="1" x14ac:dyDescent="0.25">
      <c r="A25" s="105"/>
      <c r="B25" s="106"/>
      <c r="C25" s="107"/>
      <c r="D25" s="11" t="s">
        <v>12</v>
      </c>
      <c r="E25" s="11" t="s">
        <v>13</v>
      </c>
      <c r="F25" s="11" t="s">
        <v>12</v>
      </c>
      <c r="G25" s="11" t="s">
        <v>13</v>
      </c>
      <c r="H25" s="11" t="s">
        <v>12</v>
      </c>
      <c r="I25" s="11" t="s">
        <v>13</v>
      </c>
      <c r="J25" s="11" t="s">
        <v>12</v>
      </c>
      <c r="K25" s="11" t="s">
        <v>13</v>
      </c>
      <c r="L25" s="70" t="s">
        <v>12</v>
      </c>
      <c r="M25" s="71" t="s">
        <v>13</v>
      </c>
      <c r="N25" s="100"/>
      <c r="O25" s="101"/>
      <c r="P25" s="4"/>
    </row>
    <row r="26" spans="1:16" ht="152.25" customHeight="1" x14ac:dyDescent="0.3">
      <c r="A26" s="12" t="s">
        <v>14</v>
      </c>
      <c r="B26" s="13" t="s">
        <v>15</v>
      </c>
      <c r="C26" s="13" t="s">
        <v>136</v>
      </c>
      <c r="D26" s="56">
        <f>D29+D30+D31+D32+D33+D36</f>
        <v>58450.2</v>
      </c>
      <c r="E26" s="56">
        <f>E29+E30+E31+E32+E33+E34+E36</f>
        <v>57391.199999999997</v>
      </c>
      <c r="F26" s="56">
        <f>F29+F30+F31+F32+F33+F36</f>
        <v>1770445.4</v>
      </c>
      <c r="G26" s="56">
        <f>G29+G30+G31+G32+G33+G34+G36</f>
        <v>1768409.6999999997</v>
      </c>
      <c r="H26" s="56">
        <f>H29+H30+H31+H32+H33+H36</f>
        <v>685984.3</v>
      </c>
      <c r="I26" s="56">
        <f>I29+I30+I31+I32+I33+I34+I36</f>
        <v>677200.4</v>
      </c>
      <c r="J26" s="56"/>
      <c r="K26" s="17"/>
      <c r="L26" s="56">
        <f>D26+F26+H26+J26</f>
        <v>2514879.9</v>
      </c>
      <c r="M26" s="72">
        <f>E26+G26+I26+K26</f>
        <v>2503001.2999999998</v>
      </c>
      <c r="N26" s="56">
        <v>99.5</v>
      </c>
      <c r="O26" s="14"/>
      <c r="P26" s="15"/>
    </row>
    <row r="27" spans="1:16" ht="23.25" hidden="1" customHeight="1" x14ac:dyDescent="0.3">
      <c r="A27" s="12"/>
      <c r="B27" s="13" t="s">
        <v>16</v>
      </c>
      <c r="C27" s="16"/>
      <c r="D27" s="56"/>
      <c r="E27" s="56"/>
      <c r="F27" s="56"/>
      <c r="G27" s="56"/>
      <c r="H27" s="56"/>
      <c r="I27" s="56"/>
      <c r="J27" s="56"/>
      <c r="K27" s="17"/>
      <c r="L27" s="73"/>
      <c r="M27" s="74"/>
      <c r="N27" s="56"/>
      <c r="O27" s="18"/>
      <c r="P27" s="15"/>
    </row>
    <row r="28" spans="1:16" ht="23.25" customHeight="1" x14ac:dyDescent="0.3">
      <c r="A28" s="12"/>
      <c r="B28" s="58" t="s">
        <v>130</v>
      </c>
      <c r="C28" s="16"/>
      <c r="D28" s="56"/>
      <c r="E28" s="56"/>
      <c r="F28" s="56"/>
      <c r="G28" s="56"/>
      <c r="H28" s="56"/>
      <c r="I28" s="56"/>
      <c r="J28" s="75" t="s">
        <v>131</v>
      </c>
      <c r="K28" s="76" t="s">
        <v>131</v>
      </c>
      <c r="L28" s="56">
        <v>2518604.7999999998</v>
      </c>
      <c r="M28" s="72">
        <v>2506726.2000000002</v>
      </c>
      <c r="N28" s="56"/>
      <c r="O28" s="18"/>
      <c r="P28" s="15"/>
    </row>
    <row r="29" spans="1:16" ht="132.75" customHeight="1" x14ac:dyDescent="0.3">
      <c r="A29" s="19" t="s">
        <v>17</v>
      </c>
      <c r="B29" s="20" t="s">
        <v>18</v>
      </c>
      <c r="C29" s="13" t="s">
        <v>19</v>
      </c>
      <c r="D29" s="56">
        <v>0</v>
      </c>
      <c r="E29" s="56">
        <v>0</v>
      </c>
      <c r="F29" s="56">
        <v>605113.69999999995</v>
      </c>
      <c r="G29" s="56">
        <v>604975</v>
      </c>
      <c r="H29" s="56">
        <v>187823.9</v>
      </c>
      <c r="I29" s="56">
        <v>184712.5</v>
      </c>
      <c r="J29" s="56">
        <v>0</v>
      </c>
      <c r="K29" s="17">
        <v>0</v>
      </c>
      <c r="L29" s="56">
        <f>D29+F29+H29+J29</f>
        <v>792937.6</v>
      </c>
      <c r="M29" s="72">
        <f>E29+G29+I29+K29</f>
        <v>789687.5</v>
      </c>
      <c r="N29" s="56">
        <f>(M29/L29)*100</f>
        <v>99.590119071160217</v>
      </c>
      <c r="O29" s="8"/>
      <c r="P29" s="4"/>
    </row>
    <row r="30" spans="1:16" ht="130.5" customHeight="1" x14ac:dyDescent="0.3">
      <c r="A30" s="19" t="s">
        <v>20</v>
      </c>
      <c r="B30" s="21" t="s">
        <v>21</v>
      </c>
      <c r="C30" s="13" t="s">
        <v>148</v>
      </c>
      <c r="D30" s="56">
        <v>58450.2</v>
      </c>
      <c r="E30" s="56">
        <v>57391.199999999997</v>
      </c>
      <c r="F30" s="56">
        <v>1061809.3999999999</v>
      </c>
      <c r="G30" s="56">
        <v>1060934.3999999999</v>
      </c>
      <c r="H30" s="56">
        <v>247203.7</v>
      </c>
      <c r="I30" s="56">
        <v>243667.6</v>
      </c>
      <c r="J30" s="56">
        <v>0</v>
      </c>
      <c r="K30" s="17">
        <v>0</v>
      </c>
      <c r="L30" s="56">
        <f t="shared" ref="L30:M34" si="0">D30+F30+H30+J30</f>
        <v>1367463.2999999998</v>
      </c>
      <c r="M30" s="72">
        <f t="shared" si="0"/>
        <v>1361993.2</v>
      </c>
      <c r="N30" s="56">
        <f t="shared" ref="N30:N96" si="1">(M30/L30)*100</f>
        <v>99.599981951983665</v>
      </c>
      <c r="O30" s="8"/>
      <c r="P30" s="4"/>
    </row>
    <row r="31" spans="1:16" ht="135.75" customHeight="1" x14ac:dyDescent="0.3">
      <c r="A31" s="19" t="s">
        <v>22</v>
      </c>
      <c r="B31" s="21" t="s">
        <v>23</v>
      </c>
      <c r="C31" s="13" t="s">
        <v>149</v>
      </c>
      <c r="D31" s="56">
        <v>0</v>
      </c>
      <c r="E31" s="56">
        <v>0</v>
      </c>
      <c r="F31" s="56">
        <v>91067.8</v>
      </c>
      <c r="G31" s="56">
        <v>90045.9</v>
      </c>
      <c r="H31" s="56">
        <v>112883.6</v>
      </c>
      <c r="I31" s="56">
        <v>111541.9</v>
      </c>
      <c r="J31" s="56">
        <v>0</v>
      </c>
      <c r="K31" s="17">
        <v>0</v>
      </c>
      <c r="L31" s="56">
        <f t="shared" si="0"/>
        <v>203951.40000000002</v>
      </c>
      <c r="M31" s="72">
        <f t="shared" si="0"/>
        <v>201587.8</v>
      </c>
      <c r="N31" s="56">
        <f t="shared" si="1"/>
        <v>98.841096457293247</v>
      </c>
      <c r="O31" s="8"/>
    </row>
    <row r="32" spans="1:16" ht="155.25" customHeight="1" x14ac:dyDescent="0.3">
      <c r="A32" s="19" t="s">
        <v>24</v>
      </c>
      <c r="B32" s="20" t="s">
        <v>25</v>
      </c>
      <c r="C32" s="13" t="s">
        <v>137</v>
      </c>
      <c r="D32" s="56">
        <v>0</v>
      </c>
      <c r="E32" s="56">
        <v>0</v>
      </c>
      <c r="F32" s="56">
        <v>12454.5</v>
      </c>
      <c r="G32" s="56">
        <v>12454.4</v>
      </c>
      <c r="H32" s="56">
        <v>1490.3</v>
      </c>
      <c r="I32" s="56">
        <v>1488.5</v>
      </c>
      <c r="J32" s="56">
        <v>0</v>
      </c>
      <c r="K32" s="17">
        <v>0</v>
      </c>
      <c r="L32" s="56">
        <f t="shared" si="0"/>
        <v>13944.8</v>
      </c>
      <c r="M32" s="72">
        <f t="shared" si="0"/>
        <v>13942.9</v>
      </c>
      <c r="N32" s="56">
        <v>99.9</v>
      </c>
      <c r="O32" s="8"/>
    </row>
    <row r="33" spans="1:48" ht="153.75" customHeight="1" x14ac:dyDescent="0.3">
      <c r="A33" s="19" t="s">
        <v>26</v>
      </c>
      <c r="B33" s="21" t="s">
        <v>27</v>
      </c>
      <c r="C33" s="13" t="s">
        <v>150</v>
      </c>
      <c r="D33" s="56">
        <v>0</v>
      </c>
      <c r="E33" s="56">
        <v>0</v>
      </c>
      <c r="F33" s="56">
        <v>0</v>
      </c>
      <c r="G33" s="56">
        <v>0</v>
      </c>
      <c r="H33" s="56">
        <v>19067.900000000001</v>
      </c>
      <c r="I33" s="56">
        <v>19042.5</v>
      </c>
      <c r="J33" s="56"/>
      <c r="K33" s="17"/>
      <c r="L33" s="56">
        <f>D33+F33+H33</f>
        <v>19067.900000000001</v>
      </c>
      <c r="M33" s="72">
        <f>E33+G33+I33</f>
        <v>19042.5</v>
      </c>
      <c r="N33" s="56">
        <v>99.9</v>
      </c>
      <c r="O33" s="18"/>
    </row>
    <row r="34" spans="1:48" ht="24" hidden="1" customHeight="1" x14ac:dyDescent="0.3">
      <c r="A34" s="19"/>
      <c r="B34" s="21" t="s">
        <v>28</v>
      </c>
      <c r="C34" s="16"/>
      <c r="D34" s="56"/>
      <c r="E34" s="56"/>
      <c r="F34" s="56"/>
      <c r="G34" s="56"/>
      <c r="H34" s="56"/>
      <c r="I34" s="56"/>
      <c r="J34" s="56"/>
      <c r="K34" s="17"/>
      <c r="L34" s="56">
        <f t="shared" si="0"/>
        <v>0</v>
      </c>
      <c r="M34" s="72">
        <f t="shared" si="0"/>
        <v>0</v>
      </c>
      <c r="N34" s="56" t="e">
        <f t="shared" si="1"/>
        <v>#DIV/0!</v>
      </c>
      <c r="O34" s="18"/>
    </row>
    <row r="35" spans="1:48" s="52" customFormat="1" ht="24" customHeight="1" x14ac:dyDescent="0.3">
      <c r="A35" s="59"/>
      <c r="B35" s="61" t="s">
        <v>130</v>
      </c>
      <c r="C35" s="57"/>
      <c r="D35" s="56"/>
      <c r="E35" s="56"/>
      <c r="F35" s="56"/>
      <c r="G35" s="56"/>
      <c r="H35" s="56"/>
      <c r="I35" s="56"/>
      <c r="J35" s="75" t="s">
        <v>131</v>
      </c>
      <c r="K35" s="76" t="s">
        <v>131</v>
      </c>
      <c r="L35" s="77">
        <v>22792.799999999999</v>
      </c>
      <c r="M35" s="78">
        <v>22767.4</v>
      </c>
      <c r="N35" s="56"/>
      <c r="O35" s="54"/>
    </row>
    <row r="36" spans="1:48" ht="79.5" customHeight="1" x14ac:dyDescent="0.3">
      <c r="A36" s="19" t="s">
        <v>29</v>
      </c>
      <c r="B36" s="22" t="s">
        <v>30</v>
      </c>
      <c r="C36" s="13" t="s">
        <v>31</v>
      </c>
      <c r="D36" s="56">
        <v>0</v>
      </c>
      <c r="E36" s="56">
        <v>0</v>
      </c>
      <c r="F36" s="56">
        <v>0</v>
      </c>
      <c r="G36" s="56">
        <v>0</v>
      </c>
      <c r="H36" s="56">
        <v>117514.9</v>
      </c>
      <c r="I36" s="56">
        <v>116747.4</v>
      </c>
      <c r="J36" s="56">
        <v>0</v>
      </c>
      <c r="K36" s="17">
        <v>0</v>
      </c>
      <c r="L36" s="56">
        <f>D36+F36+H36</f>
        <v>117514.9</v>
      </c>
      <c r="M36" s="72">
        <f>E36+G36+I36</f>
        <v>116747.4</v>
      </c>
      <c r="N36" s="56">
        <v>99.3</v>
      </c>
      <c r="O36" s="18"/>
    </row>
    <row r="37" spans="1:48" ht="24.75" hidden="1" customHeight="1" x14ac:dyDescent="0.3">
      <c r="A37" s="12"/>
      <c r="B37" s="22"/>
      <c r="C37" s="23"/>
      <c r="D37" s="56"/>
      <c r="E37" s="56"/>
      <c r="F37" s="56"/>
      <c r="G37" s="56"/>
      <c r="H37" s="56"/>
      <c r="I37" s="56"/>
      <c r="J37" s="56"/>
      <c r="K37" s="17"/>
      <c r="L37" s="56"/>
      <c r="M37" s="72"/>
      <c r="N37" s="56" t="e">
        <f t="shared" si="1"/>
        <v>#DIV/0!</v>
      </c>
      <c r="O37" s="18"/>
    </row>
    <row r="38" spans="1:48" ht="207.75" customHeight="1" x14ac:dyDescent="0.3">
      <c r="A38" s="12" t="s">
        <v>32</v>
      </c>
      <c r="B38" s="13" t="s">
        <v>33</v>
      </c>
      <c r="C38" s="24" t="s">
        <v>138</v>
      </c>
      <c r="D38" s="63">
        <v>0</v>
      </c>
      <c r="E38" s="63">
        <v>0</v>
      </c>
      <c r="F38" s="63">
        <v>110618.7</v>
      </c>
      <c r="G38" s="63">
        <v>110618.7</v>
      </c>
      <c r="H38" s="63">
        <v>268988.09999999998</v>
      </c>
      <c r="I38" s="63">
        <v>268970.7</v>
      </c>
      <c r="J38" s="56">
        <v>0</v>
      </c>
      <c r="K38" s="17">
        <v>0</v>
      </c>
      <c r="L38" s="56">
        <f>D38+F38+H38+J38</f>
        <v>379606.8</v>
      </c>
      <c r="M38" s="72">
        <f>E38+G38+I38+K38</f>
        <v>379589.4</v>
      </c>
      <c r="N38" s="64">
        <v>99.9</v>
      </c>
      <c r="O38" s="18"/>
    </row>
    <row r="39" spans="1:48" ht="22.5" hidden="1" customHeight="1" x14ac:dyDescent="0.3">
      <c r="A39" s="12"/>
      <c r="B39" s="13" t="s">
        <v>34</v>
      </c>
      <c r="C39" s="25"/>
      <c r="D39" s="56"/>
      <c r="E39" s="56"/>
      <c r="F39" s="56"/>
      <c r="G39" s="56"/>
      <c r="H39" s="56"/>
      <c r="I39" s="56"/>
      <c r="J39" s="56"/>
      <c r="K39" s="17"/>
      <c r="L39" s="56"/>
      <c r="M39" s="72"/>
      <c r="N39" s="56" t="e">
        <f t="shared" si="1"/>
        <v>#DIV/0!</v>
      </c>
      <c r="O39" s="18"/>
    </row>
    <row r="40" spans="1:48" ht="16.5" hidden="1" customHeight="1" x14ac:dyDescent="0.3">
      <c r="A40" s="12"/>
      <c r="B40" s="21"/>
      <c r="C40" s="25"/>
      <c r="D40" s="62"/>
      <c r="E40" s="62"/>
      <c r="F40" s="56"/>
      <c r="G40" s="56"/>
      <c r="H40" s="56"/>
      <c r="I40" s="56"/>
      <c r="J40" s="56"/>
      <c r="K40" s="17"/>
      <c r="L40" s="56"/>
      <c r="M40" s="72"/>
      <c r="N40" s="56" t="e">
        <f t="shared" si="1"/>
        <v>#DIV/0!</v>
      </c>
      <c r="O40" s="18"/>
    </row>
    <row r="41" spans="1:48" ht="189" customHeight="1" x14ac:dyDescent="0.3">
      <c r="A41" s="12" t="s">
        <v>35</v>
      </c>
      <c r="B41" s="13" t="s">
        <v>36</v>
      </c>
      <c r="C41" s="24" t="s">
        <v>151</v>
      </c>
      <c r="D41" s="56">
        <v>0</v>
      </c>
      <c r="E41" s="56">
        <v>0</v>
      </c>
      <c r="F41" s="56">
        <v>79600.7</v>
      </c>
      <c r="G41" s="56">
        <v>79503.899999999994</v>
      </c>
      <c r="H41" s="56">
        <v>407921.6</v>
      </c>
      <c r="I41" s="56">
        <v>407873.5</v>
      </c>
      <c r="J41" s="56"/>
      <c r="K41" s="17"/>
      <c r="L41" s="56">
        <f>D41+F41+H41+J41</f>
        <v>487522.3</v>
      </c>
      <c r="M41" s="72">
        <f>E41+G41+I41+K41</f>
        <v>487377.4</v>
      </c>
      <c r="N41" s="56">
        <v>99.9</v>
      </c>
      <c r="O41" s="18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</row>
    <row r="42" spans="1:48" ht="24.75" hidden="1" customHeight="1" x14ac:dyDescent="0.3">
      <c r="A42" s="12"/>
      <c r="B42" s="13" t="s">
        <v>37</v>
      </c>
      <c r="C42" s="24"/>
      <c r="D42" s="56"/>
      <c r="E42" s="56"/>
      <c r="F42" s="56"/>
      <c r="G42" s="56"/>
      <c r="H42" s="56"/>
      <c r="I42" s="56"/>
      <c r="J42" s="56"/>
      <c r="K42" s="17"/>
      <c r="L42" s="56"/>
      <c r="M42" s="72"/>
      <c r="N42" s="56" t="e">
        <f t="shared" si="1"/>
        <v>#DIV/0!</v>
      </c>
      <c r="O42" s="18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</row>
    <row r="43" spans="1:48" s="52" customFormat="1" ht="24.75" customHeight="1" x14ac:dyDescent="0.3">
      <c r="A43" s="55"/>
      <c r="B43" s="58" t="s">
        <v>130</v>
      </c>
      <c r="C43" s="60"/>
      <c r="D43" s="56"/>
      <c r="E43" s="56"/>
      <c r="F43" s="56"/>
      <c r="G43" s="56"/>
      <c r="H43" s="56"/>
      <c r="I43" s="56"/>
      <c r="J43" s="79">
        <v>1325</v>
      </c>
      <c r="K43" s="80">
        <v>1325</v>
      </c>
      <c r="L43" s="56">
        <v>488847.3</v>
      </c>
      <c r="M43" s="72">
        <v>488702.4</v>
      </c>
      <c r="N43" s="56"/>
      <c r="O43" s="54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</row>
    <row r="44" spans="1:48" ht="154.5" customHeight="1" x14ac:dyDescent="0.3">
      <c r="A44" s="12" t="s">
        <v>38</v>
      </c>
      <c r="B44" s="13" t="s">
        <v>39</v>
      </c>
      <c r="C44" s="24" t="s">
        <v>152</v>
      </c>
      <c r="D44" s="56">
        <f t="shared" ref="D44:K44" si="2">D45+D46+D47+D48+D49+D50+D51</f>
        <v>0</v>
      </c>
      <c r="E44" s="56">
        <f t="shared" si="2"/>
        <v>0</v>
      </c>
      <c r="F44" s="56">
        <f t="shared" si="2"/>
        <v>2346820.6</v>
      </c>
      <c r="G44" s="56">
        <f t="shared" si="2"/>
        <v>2232672.6</v>
      </c>
      <c r="H44" s="56">
        <f t="shared" si="2"/>
        <v>66926.600000000006</v>
      </c>
      <c r="I44" s="56">
        <f t="shared" si="2"/>
        <v>64418.499999999993</v>
      </c>
      <c r="J44" s="56">
        <f t="shared" si="2"/>
        <v>0</v>
      </c>
      <c r="K44" s="17">
        <f t="shared" si="2"/>
        <v>0</v>
      </c>
      <c r="L44" s="56">
        <f>L45+L46+L47+L50+L51+L49+L48</f>
        <v>2413747.2000000002</v>
      </c>
      <c r="M44" s="72">
        <f>M45+M46+M47+M50+M51+M49+M48</f>
        <v>2297091.1</v>
      </c>
      <c r="N44" s="56">
        <f t="shared" si="1"/>
        <v>95.167012518958074</v>
      </c>
      <c r="O44" s="18"/>
      <c r="P44" s="4"/>
      <c r="Q44" s="4"/>
    </row>
    <row r="45" spans="1:48" ht="97.5" customHeight="1" x14ac:dyDescent="0.3">
      <c r="A45" s="19" t="s">
        <v>40</v>
      </c>
      <c r="B45" s="26" t="s">
        <v>41</v>
      </c>
      <c r="C45" s="27" t="s">
        <v>42</v>
      </c>
      <c r="D45" s="56">
        <v>0</v>
      </c>
      <c r="E45" s="56">
        <v>0</v>
      </c>
      <c r="F45" s="56">
        <v>2800</v>
      </c>
      <c r="G45" s="56">
        <v>2800</v>
      </c>
      <c r="H45" s="56">
        <v>86.7</v>
      </c>
      <c r="I45" s="56">
        <v>86.6</v>
      </c>
      <c r="J45" s="56">
        <v>0</v>
      </c>
      <c r="K45" s="17">
        <v>0</v>
      </c>
      <c r="L45" s="56">
        <f t="shared" ref="L45:M65" si="3">D45+F45+H45+J45</f>
        <v>2886.7</v>
      </c>
      <c r="M45" s="72">
        <f t="shared" si="3"/>
        <v>2886.6</v>
      </c>
      <c r="N45" s="56">
        <f t="shared" si="1"/>
        <v>99.996535836768629</v>
      </c>
      <c r="O45" s="18"/>
      <c r="P45" s="18"/>
      <c r="Q45" s="28"/>
    </row>
    <row r="46" spans="1:48" ht="153" customHeight="1" x14ac:dyDescent="0.3">
      <c r="A46" s="19" t="s">
        <v>43</v>
      </c>
      <c r="B46" s="26" t="s">
        <v>44</v>
      </c>
      <c r="C46" s="27" t="s">
        <v>152</v>
      </c>
      <c r="D46" s="56">
        <v>0</v>
      </c>
      <c r="E46" s="56">
        <v>0</v>
      </c>
      <c r="F46" s="56">
        <v>0</v>
      </c>
      <c r="G46" s="56">
        <v>0</v>
      </c>
      <c r="H46" s="56">
        <v>10</v>
      </c>
      <c r="I46" s="56">
        <v>10</v>
      </c>
      <c r="J46" s="56">
        <v>0</v>
      </c>
      <c r="K46" s="17">
        <v>0</v>
      </c>
      <c r="L46" s="56">
        <f t="shared" si="3"/>
        <v>10</v>
      </c>
      <c r="M46" s="72">
        <f t="shared" si="3"/>
        <v>10</v>
      </c>
      <c r="N46" s="56">
        <f t="shared" si="1"/>
        <v>100</v>
      </c>
      <c r="O46" s="18"/>
      <c r="P46" s="18"/>
      <c r="Q46" s="28"/>
    </row>
    <row r="47" spans="1:48" ht="153.75" customHeight="1" x14ac:dyDescent="0.3">
      <c r="A47" s="19" t="s">
        <v>45</v>
      </c>
      <c r="B47" s="21" t="s">
        <v>46</v>
      </c>
      <c r="C47" s="27" t="s">
        <v>152</v>
      </c>
      <c r="D47" s="56">
        <v>0</v>
      </c>
      <c r="E47" s="56">
        <v>0</v>
      </c>
      <c r="F47" s="56">
        <f>1974406.2+132828.4</f>
        <v>2107234.6</v>
      </c>
      <c r="G47" s="56">
        <f>1860575.7+132828.3</f>
        <v>1993404</v>
      </c>
      <c r="H47" s="56">
        <v>56795.4</v>
      </c>
      <c r="I47" s="56">
        <v>54886.2</v>
      </c>
      <c r="J47" s="56">
        <v>0</v>
      </c>
      <c r="K47" s="17">
        <v>0</v>
      </c>
      <c r="L47" s="56">
        <f t="shared" si="3"/>
        <v>2164030</v>
      </c>
      <c r="M47" s="72">
        <f t="shared" si="3"/>
        <v>2048290.2</v>
      </c>
      <c r="N47" s="64">
        <v>94.7</v>
      </c>
      <c r="O47" s="8"/>
      <c r="P47" s="4"/>
      <c r="Q47" s="4"/>
    </row>
    <row r="48" spans="1:48" ht="153" customHeight="1" x14ac:dyDescent="0.3">
      <c r="A48" s="19" t="s">
        <v>47</v>
      </c>
      <c r="B48" s="21" t="s">
        <v>48</v>
      </c>
      <c r="C48" s="27" t="s">
        <v>152</v>
      </c>
      <c r="D48" s="56">
        <v>0</v>
      </c>
      <c r="E48" s="56">
        <v>0</v>
      </c>
      <c r="F48" s="56">
        <v>136964.1</v>
      </c>
      <c r="G48" s="56">
        <v>136964.1</v>
      </c>
      <c r="H48" s="56">
        <v>7588.5</v>
      </c>
      <c r="I48" s="56">
        <v>7588.5</v>
      </c>
      <c r="J48" s="56">
        <v>0</v>
      </c>
      <c r="K48" s="17">
        <v>0</v>
      </c>
      <c r="L48" s="56">
        <f t="shared" si="3"/>
        <v>144552.6</v>
      </c>
      <c r="M48" s="72">
        <f>E48+G48+I48+K48</f>
        <v>144552.6</v>
      </c>
      <c r="N48" s="56">
        <f t="shared" si="1"/>
        <v>100</v>
      </c>
      <c r="O48" s="8"/>
    </row>
    <row r="49" spans="1:15" ht="112.5" customHeight="1" x14ac:dyDescent="0.3">
      <c r="A49" s="19" t="s">
        <v>49</v>
      </c>
      <c r="B49" s="21" t="s">
        <v>50</v>
      </c>
      <c r="C49" s="27" t="s">
        <v>153</v>
      </c>
      <c r="D49" s="56">
        <v>0</v>
      </c>
      <c r="E49" s="56">
        <v>0</v>
      </c>
      <c r="F49" s="56">
        <v>58155.9</v>
      </c>
      <c r="G49" s="56">
        <v>57838.5</v>
      </c>
      <c r="H49" s="56">
        <v>2266</v>
      </c>
      <c r="I49" s="56">
        <v>1827.2</v>
      </c>
      <c r="J49" s="56">
        <v>0</v>
      </c>
      <c r="K49" s="17">
        <v>0</v>
      </c>
      <c r="L49" s="56">
        <f t="shared" si="3"/>
        <v>60421.9</v>
      </c>
      <c r="M49" s="72">
        <f t="shared" si="3"/>
        <v>59665.7</v>
      </c>
      <c r="N49" s="56">
        <f t="shared" si="1"/>
        <v>98.748467029338698</v>
      </c>
      <c r="O49" s="8"/>
    </row>
    <row r="50" spans="1:15" ht="135.75" customHeight="1" x14ac:dyDescent="0.3">
      <c r="A50" s="19" t="s">
        <v>51</v>
      </c>
      <c r="B50" s="21" t="s">
        <v>52</v>
      </c>
      <c r="C50" s="27" t="s">
        <v>42</v>
      </c>
      <c r="D50" s="56">
        <v>0</v>
      </c>
      <c r="E50" s="56">
        <v>0</v>
      </c>
      <c r="F50" s="56">
        <v>41666</v>
      </c>
      <c r="G50" s="56">
        <v>41666</v>
      </c>
      <c r="H50" s="56">
        <v>0</v>
      </c>
      <c r="I50" s="56">
        <v>0</v>
      </c>
      <c r="J50" s="56">
        <v>0</v>
      </c>
      <c r="K50" s="17">
        <v>0</v>
      </c>
      <c r="L50" s="56">
        <f t="shared" si="3"/>
        <v>41666</v>
      </c>
      <c r="M50" s="72">
        <f t="shared" si="3"/>
        <v>41666</v>
      </c>
      <c r="N50" s="56">
        <f t="shared" si="1"/>
        <v>100</v>
      </c>
      <c r="O50" s="8"/>
    </row>
    <row r="51" spans="1:15" ht="95.25" customHeight="1" x14ac:dyDescent="0.3">
      <c r="A51" s="59" t="s">
        <v>53</v>
      </c>
      <c r="B51" s="21" t="s">
        <v>54</v>
      </c>
      <c r="C51" s="27" t="s">
        <v>42</v>
      </c>
      <c r="D51" s="56">
        <v>0</v>
      </c>
      <c r="E51" s="56">
        <v>0</v>
      </c>
      <c r="F51" s="56">
        <v>0</v>
      </c>
      <c r="G51" s="56">
        <v>0</v>
      </c>
      <c r="H51" s="56">
        <v>180</v>
      </c>
      <c r="I51" s="56">
        <v>20</v>
      </c>
      <c r="J51" s="56">
        <v>0</v>
      </c>
      <c r="K51" s="17">
        <v>0</v>
      </c>
      <c r="L51" s="56">
        <f t="shared" si="3"/>
        <v>180</v>
      </c>
      <c r="M51" s="72">
        <f t="shared" si="3"/>
        <v>20</v>
      </c>
      <c r="N51" s="56">
        <f t="shared" si="1"/>
        <v>11.111111111111111</v>
      </c>
      <c r="O51" s="8"/>
    </row>
    <row r="52" spans="1:15" ht="0.75" customHeight="1" x14ac:dyDescent="0.3">
      <c r="A52" s="94"/>
      <c r="B52" s="29"/>
      <c r="C52" s="95"/>
      <c r="D52" s="96"/>
      <c r="E52" s="96"/>
      <c r="F52" s="96"/>
      <c r="G52" s="96"/>
      <c r="H52" s="96"/>
      <c r="I52" s="96"/>
      <c r="J52" s="96"/>
      <c r="K52" s="73"/>
      <c r="L52" s="96">
        <f t="shared" si="3"/>
        <v>0</v>
      </c>
      <c r="M52" s="97">
        <f t="shared" si="3"/>
        <v>0</v>
      </c>
      <c r="N52" s="96" t="e">
        <f t="shared" si="1"/>
        <v>#DIV/0!</v>
      </c>
      <c r="O52" s="8"/>
    </row>
    <row r="53" spans="1:15" ht="21" hidden="1" customHeight="1" x14ac:dyDescent="0.3">
      <c r="A53" s="12"/>
      <c r="B53" s="21"/>
      <c r="C53" s="25"/>
      <c r="D53" s="62"/>
      <c r="E53" s="62"/>
      <c r="F53" s="56"/>
      <c r="G53" s="56"/>
      <c r="H53" s="56"/>
      <c r="I53" s="56"/>
      <c r="J53" s="56"/>
      <c r="K53" s="17"/>
      <c r="L53" s="56"/>
      <c r="M53" s="72"/>
      <c r="N53" s="56" t="e">
        <f t="shared" si="1"/>
        <v>#DIV/0!</v>
      </c>
      <c r="O53" s="30"/>
    </row>
    <row r="54" spans="1:15" ht="121.15" customHeight="1" thickBot="1" x14ac:dyDescent="0.35">
      <c r="A54" s="12" t="s">
        <v>55</v>
      </c>
      <c r="B54" s="13" t="s">
        <v>56</v>
      </c>
      <c r="C54" s="24" t="s">
        <v>57</v>
      </c>
      <c r="D54" s="56">
        <f>D55+D56+D57+D59</f>
        <v>55958.400000000001</v>
      </c>
      <c r="E54" s="56">
        <f t="shared" ref="E54:K54" si="4">E55+E56+E57+E59</f>
        <v>55958.3</v>
      </c>
      <c r="F54" s="56">
        <f t="shared" si="4"/>
        <v>600761.29999999993</v>
      </c>
      <c r="G54" s="56">
        <f t="shared" si="4"/>
        <v>590328.9</v>
      </c>
      <c r="H54" s="56">
        <f t="shared" si="4"/>
        <v>309293.5</v>
      </c>
      <c r="I54" s="56">
        <f t="shared" si="4"/>
        <v>291623</v>
      </c>
      <c r="J54" s="56">
        <f t="shared" si="4"/>
        <v>0</v>
      </c>
      <c r="K54" s="17">
        <f t="shared" si="4"/>
        <v>0</v>
      </c>
      <c r="L54" s="81">
        <f>D54+F54+H54+J54</f>
        <v>966013.2</v>
      </c>
      <c r="M54" s="82">
        <f>M55+M56+M57+M59</f>
        <v>937910.20000000007</v>
      </c>
      <c r="N54" s="56">
        <f t="shared" si="1"/>
        <v>97.09082650216375</v>
      </c>
      <c r="O54" s="31"/>
    </row>
    <row r="55" spans="1:15" ht="96" customHeight="1" thickBot="1" x14ac:dyDescent="0.35">
      <c r="A55" s="19" t="s">
        <v>58</v>
      </c>
      <c r="B55" s="13" t="s">
        <v>59</v>
      </c>
      <c r="C55" s="24" t="s">
        <v>57</v>
      </c>
      <c r="D55" s="56">
        <v>0</v>
      </c>
      <c r="E55" s="56">
        <v>0</v>
      </c>
      <c r="F55" s="56">
        <v>0</v>
      </c>
      <c r="G55" s="56">
        <v>0</v>
      </c>
      <c r="H55" s="56">
        <v>600</v>
      </c>
      <c r="I55" s="56">
        <v>0</v>
      </c>
      <c r="J55" s="56">
        <f>+J56+J57+J59</f>
        <v>0</v>
      </c>
      <c r="K55" s="17">
        <f>+K56+K57+K59</f>
        <v>0</v>
      </c>
      <c r="L55" s="83">
        <f>D55+F55+H55+J55</f>
        <v>600</v>
      </c>
      <c r="M55" s="84">
        <f>E55+G55+I55+K55</f>
        <v>0</v>
      </c>
      <c r="N55" s="56">
        <f t="shared" si="1"/>
        <v>0</v>
      </c>
      <c r="O55" s="31"/>
    </row>
    <row r="56" spans="1:15" ht="300.60000000000002" customHeight="1" thickBot="1" x14ac:dyDescent="0.35">
      <c r="A56" s="19" t="s">
        <v>60</v>
      </c>
      <c r="B56" s="13" t="s">
        <v>61</v>
      </c>
      <c r="C56" s="24" t="s">
        <v>62</v>
      </c>
      <c r="D56" s="33" t="s">
        <v>63</v>
      </c>
      <c r="E56" s="33" t="s">
        <v>64</v>
      </c>
      <c r="F56" s="33" t="s">
        <v>65</v>
      </c>
      <c r="G56" s="33" t="s">
        <v>66</v>
      </c>
      <c r="H56" s="33" t="s">
        <v>67</v>
      </c>
      <c r="I56" s="33" t="s">
        <v>68</v>
      </c>
      <c r="J56" s="56">
        <v>0</v>
      </c>
      <c r="K56" s="17">
        <v>0</v>
      </c>
      <c r="L56" s="83">
        <f>D56+F56+H56+J56</f>
        <v>613557.30000000005</v>
      </c>
      <c r="M56" s="84">
        <f>E56+G56+I56+K56</f>
        <v>600732.4</v>
      </c>
      <c r="N56" s="56">
        <f t="shared" si="1"/>
        <v>97.909746978807036</v>
      </c>
      <c r="O56" s="31"/>
    </row>
    <row r="57" spans="1:15" s="35" customFormat="1" ht="245.25" customHeight="1" x14ac:dyDescent="0.3">
      <c r="A57" s="19" t="s">
        <v>69</v>
      </c>
      <c r="B57" s="32" t="s">
        <v>70</v>
      </c>
      <c r="C57" s="24" t="s">
        <v>71</v>
      </c>
      <c r="D57" s="33" t="s">
        <v>72</v>
      </c>
      <c r="E57" s="33" t="s">
        <v>72</v>
      </c>
      <c r="F57" s="33" t="s">
        <v>73</v>
      </c>
      <c r="G57" s="33" t="s">
        <v>74</v>
      </c>
      <c r="H57" s="33" t="s">
        <v>75</v>
      </c>
      <c r="I57" s="33" t="s">
        <v>76</v>
      </c>
      <c r="J57" s="33" t="s">
        <v>72</v>
      </c>
      <c r="K57" s="85" t="s">
        <v>72</v>
      </c>
      <c r="L57" s="56">
        <f>D57+F57+H57+J57</f>
        <v>308572.79999999999</v>
      </c>
      <c r="M57" s="72">
        <f>E57+G57+I57+K57</f>
        <v>294346.2</v>
      </c>
      <c r="N57" s="56">
        <f t="shared" si="1"/>
        <v>95.389548268674375</v>
      </c>
      <c r="O57" s="34"/>
    </row>
    <row r="58" spans="1:15" ht="16.5" hidden="1" customHeight="1" x14ac:dyDescent="0.3">
      <c r="A58" s="12"/>
      <c r="B58" s="13"/>
      <c r="C58" s="27"/>
      <c r="D58" s="56"/>
      <c r="E58" s="56"/>
      <c r="F58" s="56"/>
      <c r="G58" s="56"/>
      <c r="H58" s="56"/>
      <c r="I58" s="56"/>
      <c r="J58" s="56"/>
      <c r="K58" s="17"/>
      <c r="L58" s="56">
        <f>D58+F58+H58+J58</f>
        <v>0</v>
      </c>
      <c r="M58" s="72">
        <f>E58+G58+I58+K58</f>
        <v>0</v>
      </c>
      <c r="N58" s="56" t="e">
        <f t="shared" si="1"/>
        <v>#DIV/0!</v>
      </c>
      <c r="O58" s="18"/>
    </row>
    <row r="59" spans="1:15" ht="122.45" customHeight="1" x14ac:dyDescent="0.3">
      <c r="A59" s="19" t="s">
        <v>77</v>
      </c>
      <c r="B59" s="13" t="s">
        <v>78</v>
      </c>
      <c r="C59" s="27" t="s">
        <v>79</v>
      </c>
      <c r="D59" s="56">
        <v>0</v>
      </c>
      <c r="E59" s="56">
        <v>0</v>
      </c>
      <c r="F59" s="52">
        <v>450</v>
      </c>
      <c r="G59" s="52">
        <v>450</v>
      </c>
      <c r="H59" s="56">
        <v>42833.1</v>
      </c>
      <c r="I59" s="56">
        <v>42381.599999999999</v>
      </c>
      <c r="J59" s="56">
        <v>0</v>
      </c>
      <c r="K59" s="17">
        <v>0</v>
      </c>
      <c r="L59" s="56">
        <f t="shared" si="3"/>
        <v>43283.1</v>
      </c>
      <c r="M59" s="72">
        <f t="shared" si="3"/>
        <v>42831.6</v>
      </c>
      <c r="N59" s="56">
        <v>99</v>
      </c>
      <c r="O59" s="18"/>
    </row>
    <row r="60" spans="1:15" ht="100.5" customHeight="1" x14ac:dyDescent="0.3">
      <c r="A60" s="12" t="s">
        <v>80</v>
      </c>
      <c r="B60" s="36" t="s">
        <v>81</v>
      </c>
      <c r="C60" s="24" t="s">
        <v>139</v>
      </c>
      <c r="D60" s="56">
        <v>455.9</v>
      </c>
      <c r="E60" s="56">
        <v>455.9</v>
      </c>
      <c r="F60" s="56">
        <v>1526.3</v>
      </c>
      <c r="G60" s="56">
        <v>1526.3</v>
      </c>
      <c r="H60" s="56">
        <v>95.2</v>
      </c>
      <c r="I60" s="56">
        <v>95.1</v>
      </c>
      <c r="J60" s="56">
        <v>0</v>
      </c>
      <c r="K60" s="17">
        <v>0</v>
      </c>
      <c r="L60" s="56">
        <f t="shared" si="3"/>
        <v>2077.3999999999996</v>
      </c>
      <c r="M60" s="72">
        <f t="shared" si="3"/>
        <v>2077.2999999999997</v>
      </c>
      <c r="N60" s="56">
        <f t="shared" si="1"/>
        <v>99.995186290555509</v>
      </c>
      <c r="O60" s="18"/>
    </row>
    <row r="61" spans="1:15" ht="22.5" hidden="1" customHeight="1" x14ac:dyDescent="0.3">
      <c r="A61" s="12"/>
      <c r="B61" s="36" t="s">
        <v>34</v>
      </c>
      <c r="C61" s="27"/>
      <c r="D61" s="56"/>
      <c r="E61" s="56"/>
      <c r="F61" s="56"/>
      <c r="G61" s="56"/>
      <c r="H61" s="56"/>
      <c r="I61" s="56"/>
      <c r="J61" s="56"/>
      <c r="K61" s="17"/>
      <c r="L61" s="56"/>
      <c r="M61" s="72">
        <f t="shared" si="3"/>
        <v>0</v>
      </c>
      <c r="N61" s="56" t="e">
        <f t="shared" si="1"/>
        <v>#DIV/0!</v>
      </c>
      <c r="O61" s="18"/>
    </row>
    <row r="62" spans="1:15" ht="16.5" hidden="1" customHeight="1" x14ac:dyDescent="0.3">
      <c r="A62" s="12"/>
      <c r="B62" s="36"/>
      <c r="C62" s="27"/>
      <c r="D62" s="56"/>
      <c r="E62" s="56"/>
      <c r="F62" s="56"/>
      <c r="G62" s="56"/>
      <c r="H62" s="56"/>
      <c r="I62" s="56"/>
      <c r="J62" s="56"/>
      <c r="K62" s="17"/>
      <c r="L62" s="56"/>
      <c r="M62" s="72">
        <f t="shared" si="3"/>
        <v>0</v>
      </c>
      <c r="N62" s="56" t="e">
        <f t="shared" si="1"/>
        <v>#DIV/0!</v>
      </c>
      <c r="O62" s="18"/>
    </row>
    <row r="63" spans="1:15" ht="191.25" customHeight="1" x14ac:dyDescent="0.3">
      <c r="A63" s="12" t="s">
        <v>82</v>
      </c>
      <c r="B63" s="37" t="s">
        <v>83</v>
      </c>
      <c r="C63" s="24" t="s">
        <v>140</v>
      </c>
      <c r="D63" s="56">
        <v>0</v>
      </c>
      <c r="E63" s="56">
        <v>0</v>
      </c>
      <c r="F63" s="56">
        <v>0</v>
      </c>
      <c r="G63" s="56">
        <v>0</v>
      </c>
      <c r="H63" s="56">
        <v>7240.1</v>
      </c>
      <c r="I63" s="56">
        <v>7239.9</v>
      </c>
      <c r="J63" s="56">
        <v>0</v>
      </c>
      <c r="K63" s="17">
        <v>0</v>
      </c>
      <c r="L63" s="56">
        <f t="shared" si="3"/>
        <v>7240.1</v>
      </c>
      <c r="M63" s="72">
        <f t="shared" si="3"/>
        <v>7239.9</v>
      </c>
      <c r="N63" s="64">
        <v>100</v>
      </c>
      <c r="O63" s="18"/>
    </row>
    <row r="64" spans="1:15" ht="14.25" hidden="1" customHeight="1" x14ac:dyDescent="0.3">
      <c r="A64" s="12"/>
      <c r="B64" s="36"/>
      <c r="C64" s="27"/>
      <c r="D64" s="56"/>
      <c r="E64" s="56"/>
      <c r="F64" s="56"/>
      <c r="G64" s="56"/>
      <c r="H64" s="56"/>
      <c r="I64" s="56"/>
      <c r="J64" s="56"/>
      <c r="K64" s="17"/>
      <c r="L64" s="56"/>
      <c r="M64" s="72">
        <f t="shared" si="3"/>
        <v>0</v>
      </c>
      <c r="N64" s="56" t="e">
        <f t="shared" si="1"/>
        <v>#DIV/0!</v>
      </c>
      <c r="O64" s="18"/>
    </row>
    <row r="65" spans="1:15" ht="129" hidden="1" customHeight="1" x14ac:dyDescent="0.3">
      <c r="A65" s="12" t="s">
        <v>84</v>
      </c>
      <c r="B65" s="36" t="s">
        <v>85</v>
      </c>
      <c r="C65" s="24" t="s">
        <v>86</v>
      </c>
      <c r="D65" s="56">
        <v>0</v>
      </c>
      <c r="E65" s="56">
        <v>0</v>
      </c>
      <c r="F65" s="56">
        <v>0</v>
      </c>
      <c r="G65" s="56">
        <v>0</v>
      </c>
      <c r="H65" s="56"/>
      <c r="I65" s="56"/>
      <c r="J65" s="56">
        <v>0</v>
      </c>
      <c r="K65" s="17">
        <v>0</v>
      </c>
      <c r="L65" s="56">
        <f t="shared" si="3"/>
        <v>0</v>
      </c>
      <c r="M65" s="72">
        <f t="shared" si="3"/>
        <v>0</v>
      </c>
      <c r="N65" s="56" t="e">
        <f t="shared" si="1"/>
        <v>#DIV/0!</v>
      </c>
      <c r="O65" s="18"/>
    </row>
    <row r="66" spans="1:15" ht="3.75" hidden="1" customHeight="1" x14ac:dyDescent="0.3">
      <c r="A66" s="12"/>
      <c r="B66" s="36"/>
      <c r="C66" s="27"/>
      <c r="D66" s="56"/>
      <c r="E66" s="56"/>
      <c r="F66" s="56"/>
      <c r="G66" s="56"/>
      <c r="H66" s="56"/>
      <c r="I66" s="56"/>
      <c r="J66" s="56"/>
      <c r="K66" s="17"/>
      <c r="L66" s="56"/>
      <c r="M66" s="72">
        <f>E66+G66+I66+K66</f>
        <v>0</v>
      </c>
      <c r="N66" s="56" t="e">
        <f t="shared" si="1"/>
        <v>#DIV/0!</v>
      </c>
      <c r="O66" s="18"/>
    </row>
    <row r="67" spans="1:15" ht="118.9" customHeight="1" x14ac:dyDescent="0.3">
      <c r="A67" s="12" t="s">
        <v>84</v>
      </c>
      <c r="B67" s="36" t="s">
        <v>87</v>
      </c>
      <c r="C67" s="24" t="s">
        <v>88</v>
      </c>
      <c r="D67" s="56">
        <v>0</v>
      </c>
      <c r="E67" s="56">
        <v>0</v>
      </c>
      <c r="F67" s="56">
        <v>0</v>
      </c>
      <c r="G67" s="56">
        <v>0</v>
      </c>
      <c r="H67" s="56">
        <v>1714</v>
      </c>
      <c r="I67" s="56">
        <v>1635.1</v>
      </c>
      <c r="J67" s="56">
        <v>0</v>
      </c>
      <c r="K67" s="17">
        <v>0</v>
      </c>
      <c r="L67" s="56">
        <f>D67+F67+H67+J67</f>
        <v>1714</v>
      </c>
      <c r="M67" s="72">
        <f>E67+G67+I67+K67</f>
        <v>1635.1</v>
      </c>
      <c r="N67" s="56">
        <f t="shared" si="1"/>
        <v>95.396732788798133</v>
      </c>
      <c r="O67" s="18"/>
    </row>
    <row r="68" spans="1:15" ht="17.25" hidden="1" customHeight="1" x14ac:dyDescent="0.3">
      <c r="A68" s="12"/>
      <c r="B68" s="36"/>
      <c r="C68" s="24"/>
      <c r="D68" s="56"/>
      <c r="E68" s="56"/>
      <c r="F68" s="56"/>
      <c r="G68" s="56"/>
      <c r="H68" s="56"/>
      <c r="I68" s="56"/>
      <c r="J68" s="56"/>
      <c r="K68" s="17"/>
      <c r="L68" s="56"/>
      <c r="M68" s="72"/>
      <c r="N68" s="56" t="e">
        <f t="shared" si="1"/>
        <v>#DIV/0!</v>
      </c>
      <c r="O68" s="18"/>
    </row>
    <row r="69" spans="1:15" ht="408.75" customHeight="1" x14ac:dyDescent="0.3">
      <c r="A69" s="12" t="s">
        <v>89</v>
      </c>
      <c r="B69" s="36" t="s">
        <v>90</v>
      </c>
      <c r="C69" s="13" t="s">
        <v>154</v>
      </c>
      <c r="D69" s="56">
        <v>0</v>
      </c>
      <c r="E69" s="56">
        <v>0</v>
      </c>
      <c r="F69" s="56">
        <v>16165.9</v>
      </c>
      <c r="G69" s="56">
        <v>16165.9</v>
      </c>
      <c r="H69" s="56">
        <v>694</v>
      </c>
      <c r="I69" s="56">
        <v>693.8</v>
      </c>
      <c r="J69" s="56">
        <v>0</v>
      </c>
      <c r="K69" s="17">
        <v>0</v>
      </c>
      <c r="L69" s="56">
        <f>D69+F69+H69+J69</f>
        <v>16859.900000000001</v>
      </c>
      <c r="M69" s="72">
        <f>E69+G69+I69+K69</f>
        <v>16859.7</v>
      </c>
      <c r="N69" s="56">
        <f t="shared" si="1"/>
        <v>99.998813753343725</v>
      </c>
      <c r="O69" s="30"/>
    </row>
    <row r="70" spans="1:15" ht="15.75" hidden="1" customHeight="1" x14ac:dyDescent="0.3">
      <c r="A70" s="12"/>
      <c r="B70" s="36"/>
      <c r="C70" s="24"/>
      <c r="D70" s="56"/>
      <c r="E70" s="56"/>
      <c r="F70" s="56"/>
      <c r="G70" s="56"/>
      <c r="H70" s="56"/>
      <c r="I70" s="56"/>
      <c r="J70" s="56"/>
      <c r="K70" s="17"/>
      <c r="L70" s="56"/>
      <c r="M70" s="72"/>
      <c r="N70" s="56" t="e">
        <f t="shared" si="1"/>
        <v>#DIV/0!</v>
      </c>
      <c r="O70" s="30"/>
    </row>
    <row r="71" spans="1:15" ht="123" customHeight="1" x14ac:dyDescent="0.3">
      <c r="A71" s="12" t="s">
        <v>91</v>
      </c>
      <c r="B71" s="36" t="s">
        <v>92</v>
      </c>
      <c r="C71" s="24" t="s">
        <v>141</v>
      </c>
      <c r="D71" s="56">
        <v>0</v>
      </c>
      <c r="E71" s="56">
        <v>0</v>
      </c>
      <c r="F71" s="56">
        <v>0</v>
      </c>
      <c r="G71" s="56">
        <v>0</v>
      </c>
      <c r="H71" s="56">
        <v>742.7</v>
      </c>
      <c r="I71" s="56">
        <v>742.4</v>
      </c>
      <c r="J71" s="56">
        <v>0</v>
      </c>
      <c r="K71" s="17">
        <v>0</v>
      </c>
      <c r="L71" s="56">
        <f>D71+F71+H71+J71</f>
        <v>742.7</v>
      </c>
      <c r="M71" s="72">
        <f>E71+G71+I71+K71</f>
        <v>742.4</v>
      </c>
      <c r="N71" s="56">
        <f t="shared" si="1"/>
        <v>99.959606839908432</v>
      </c>
      <c r="O71" s="30"/>
    </row>
    <row r="72" spans="1:15" ht="17.25" hidden="1" customHeight="1" x14ac:dyDescent="0.3">
      <c r="A72" s="12"/>
      <c r="B72" s="36"/>
      <c r="C72" s="27"/>
      <c r="D72" s="56"/>
      <c r="E72" s="56"/>
      <c r="F72" s="56"/>
      <c r="G72" s="56"/>
      <c r="H72" s="56"/>
      <c r="I72" s="56"/>
      <c r="J72" s="56"/>
      <c r="K72" s="17"/>
      <c r="L72" s="56"/>
      <c r="M72" s="72"/>
      <c r="N72" s="56" t="e">
        <f t="shared" si="1"/>
        <v>#DIV/0!</v>
      </c>
      <c r="O72" s="30"/>
    </row>
    <row r="73" spans="1:15" ht="187.5" customHeight="1" x14ac:dyDescent="0.3">
      <c r="A73" s="19" t="s">
        <v>93</v>
      </c>
      <c r="B73" s="36" t="s">
        <v>94</v>
      </c>
      <c r="C73" s="13" t="s">
        <v>142</v>
      </c>
      <c r="D73" s="56">
        <v>0</v>
      </c>
      <c r="E73" s="56">
        <v>0</v>
      </c>
      <c r="F73" s="56">
        <v>0</v>
      </c>
      <c r="G73" s="56">
        <v>0</v>
      </c>
      <c r="H73" s="56">
        <v>2806</v>
      </c>
      <c r="I73" s="56">
        <v>2767.9</v>
      </c>
      <c r="J73" s="56">
        <v>0</v>
      </c>
      <c r="K73" s="17">
        <v>0</v>
      </c>
      <c r="L73" s="56">
        <f>D73+F73+H73+J73</f>
        <v>2806</v>
      </c>
      <c r="M73" s="72">
        <f>E73+G73+I73+K73</f>
        <v>2767.9</v>
      </c>
      <c r="N73" s="56">
        <f t="shared" si="1"/>
        <v>98.642195295794735</v>
      </c>
      <c r="O73" s="18"/>
    </row>
    <row r="74" spans="1:15" ht="16.5" hidden="1" customHeight="1" x14ac:dyDescent="0.3">
      <c r="A74" s="19"/>
      <c r="B74" s="36"/>
      <c r="C74" s="27"/>
      <c r="D74" s="56"/>
      <c r="E74" s="56"/>
      <c r="F74" s="56"/>
      <c r="G74" s="56"/>
      <c r="H74" s="56"/>
      <c r="I74" s="56"/>
      <c r="J74" s="56"/>
      <c r="K74" s="17"/>
      <c r="L74" s="56"/>
      <c r="M74" s="72"/>
      <c r="N74" s="56" t="e">
        <f t="shared" si="1"/>
        <v>#DIV/0!</v>
      </c>
      <c r="O74" s="18"/>
    </row>
    <row r="75" spans="1:15" ht="152.25" customHeight="1" x14ac:dyDescent="0.3">
      <c r="A75" s="19" t="s">
        <v>95</v>
      </c>
      <c r="B75" s="36" t="s">
        <v>96</v>
      </c>
      <c r="C75" s="27" t="s">
        <v>97</v>
      </c>
      <c r="D75" s="56">
        <v>0</v>
      </c>
      <c r="E75" s="56">
        <v>0</v>
      </c>
      <c r="F75" s="56">
        <v>0</v>
      </c>
      <c r="G75" s="56">
        <v>0</v>
      </c>
      <c r="H75" s="56">
        <v>3103.2</v>
      </c>
      <c r="I75" s="56">
        <v>3103.2</v>
      </c>
      <c r="J75" s="56">
        <v>0</v>
      </c>
      <c r="K75" s="17">
        <v>0</v>
      </c>
      <c r="L75" s="56">
        <f>D75+F75+H75+J75</f>
        <v>3103.2</v>
      </c>
      <c r="M75" s="72">
        <f>E75+G75+I75+K75</f>
        <v>3103.2</v>
      </c>
      <c r="N75" s="56">
        <f t="shared" si="1"/>
        <v>100</v>
      </c>
      <c r="O75" s="38"/>
    </row>
    <row r="76" spans="1:15" ht="18" hidden="1" customHeight="1" x14ac:dyDescent="0.3">
      <c r="A76" s="19"/>
      <c r="B76" s="36"/>
      <c r="C76" s="27"/>
      <c r="D76" s="56"/>
      <c r="E76" s="56"/>
      <c r="F76" s="56"/>
      <c r="G76" s="56"/>
      <c r="H76" s="56"/>
      <c r="I76" s="56"/>
      <c r="J76" s="56"/>
      <c r="K76" s="17"/>
      <c r="L76" s="56"/>
      <c r="M76" s="72"/>
      <c r="N76" s="56" t="e">
        <f t="shared" si="1"/>
        <v>#DIV/0!</v>
      </c>
      <c r="O76" s="38"/>
    </row>
    <row r="77" spans="1:15" ht="114.75" customHeight="1" x14ac:dyDescent="0.3">
      <c r="A77" s="19" t="s">
        <v>98</v>
      </c>
      <c r="B77" s="36" t="s">
        <v>99</v>
      </c>
      <c r="C77" s="27" t="s">
        <v>100</v>
      </c>
      <c r="D77" s="56">
        <v>0</v>
      </c>
      <c r="E77" s="56">
        <v>0</v>
      </c>
      <c r="F77" s="56">
        <v>0</v>
      </c>
      <c r="G77" s="56">
        <v>0</v>
      </c>
      <c r="H77" s="56">
        <v>301.10000000000002</v>
      </c>
      <c r="I77" s="56">
        <v>301.10000000000002</v>
      </c>
      <c r="J77" s="56">
        <v>0</v>
      </c>
      <c r="K77" s="17">
        <v>0</v>
      </c>
      <c r="L77" s="56">
        <f>D77+F77+H77+J77</f>
        <v>301.10000000000002</v>
      </c>
      <c r="M77" s="72">
        <f>E77+G77+I77+K77</f>
        <v>301.10000000000002</v>
      </c>
      <c r="N77" s="56">
        <f t="shared" si="1"/>
        <v>100</v>
      </c>
      <c r="O77" s="38"/>
    </row>
    <row r="78" spans="1:15" ht="19.5" hidden="1" customHeight="1" x14ac:dyDescent="0.3">
      <c r="A78" s="19"/>
      <c r="B78" s="36"/>
      <c r="C78" s="27"/>
      <c r="D78" s="56"/>
      <c r="E78" s="56"/>
      <c r="F78" s="56"/>
      <c r="G78" s="56"/>
      <c r="H78" s="56"/>
      <c r="I78" s="56"/>
      <c r="J78" s="56"/>
      <c r="K78" s="17"/>
      <c r="L78" s="56"/>
      <c r="M78" s="72"/>
      <c r="N78" s="56" t="e">
        <f t="shared" si="1"/>
        <v>#DIV/0!</v>
      </c>
      <c r="O78" s="38"/>
    </row>
    <row r="79" spans="1:15" ht="133.5" customHeight="1" x14ac:dyDescent="0.3">
      <c r="A79" s="19" t="s">
        <v>101</v>
      </c>
      <c r="B79" s="36" t="s">
        <v>102</v>
      </c>
      <c r="C79" s="27" t="s">
        <v>143</v>
      </c>
      <c r="D79" s="56">
        <v>0</v>
      </c>
      <c r="E79" s="56">
        <v>0</v>
      </c>
      <c r="F79" s="56">
        <v>0</v>
      </c>
      <c r="G79" s="56">
        <v>0</v>
      </c>
      <c r="H79" s="56">
        <v>200</v>
      </c>
      <c r="I79" s="56">
        <v>198.5</v>
      </c>
      <c r="J79" s="56">
        <v>0</v>
      </c>
      <c r="K79" s="17">
        <v>0</v>
      </c>
      <c r="L79" s="56">
        <f>D79+F79+H79+J79</f>
        <v>200</v>
      </c>
      <c r="M79" s="72">
        <f>E79+G79+I79+K79</f>
        <v>198.5</v>
      </c>
      <c r="N79" s="56">
        <f t="shared" si="1"/>
        <v>99.25</v>
      </c>
      <c r="O79" s="38"/>
    </row>
    <row r="80" spans="1:15" ht="15.75" hidden="1" customHeight="1" x14ac:dyDescent="0.3">
      <c r="A80" s="19"/>
      <c r="B80" s="36"/>
      <c r="C80" s="27"/>
      <c r="D80" s="56"/>
      <c r="E80" s="56"/>
      <c r="F80" s="86"/>
      <c r="G80" s="86"/>
      <c r="H80" s="86"/>
      <c r="I80" s="86"/>
      <c r="J80" s="56"/>
      <c r="K80" s="17"/>
      <c r="L80" s="56"/>
      <c r="M80" s="72"/>
      <c r="N80" s="56" t="e">
        <f t="shared" si="1"/>
        <v>#DIV/0!</v>
      </c>
      <c r="O80" s="18"/>
    </row>
    <row r="81" spans="1:24" ht="248.25" customHeight="1" x14ac:dyDescent="0.3">
      <c r="A81" s="19" t="s">
        <v>103</v>
      </c>
      <c r="B81" s="36" t="s">
        <v>104</v>
      </c>
      <c r="C81" s="27" t="s">
        <v>105</v>
      </c>
      <c r="D81" s="56">
        <v>0</v>
      </c>
      <c r="E81" s="56">
        <v>0</v>
      </c>
      <c r="F81" s="56">
        <v>75668</v>
      </c>
      <c r="G81" s="56">
        <v>75376.899999999994</v>
      </c>
      <c r="H81" s="56">
        <v>2340.3000000000002</v>
      </c>
      <c r="I81" s="56">
        <v>2331.1999999999998</v>
      </c>
      <c r="J81" s="56">
        <v>0</v>
      </c>
      <c r="K81" s="17">
        <v>0</v>
      </c>
      <c r="L81" s="56">
        <f>D81+F81+H81+J81</f>
        <v>78008.3</v>
      </c>
      <c r="M81" s="72">
        <f>E81+G81+I81+K81</f>
        <v>77708.099999999991</v>
      </c>
      <c r="N81" s="56">
        <f t="shared" si="1"/>
        <v>99.615169155077083</v>
      </c>
      <c r="O81" s="18"/>
    </row>
    <row r="82" spans="1:24" ht="17.25" hidden="1" customHeight="1" x14ac:dyDescent="0.3">
      <c r="A82" s="19"/>
      <c r="B82" s="36"/>
      <c r="C82" s="27"/>
      <c r="D82" s="56"/>
      <c r="E82" s="56"/>
      <c r="F82" s="56"/>
      <c r="G82" s="56"/>
      <c r="H82" s="56"/>
      <c r="I82" s="56"/>
      <c r="J82" s="56"/>
      <c r="K82" s="17"/>
      <c r="L82" s="56"/>
      <c r="M82" s="72"/>
      <c r="N82" s="56" t="e">
        <f t="shared" si="1"/>
        <v>#DIV/0!</v>
      </c>
      <c r="O82" s="18"/>
    </row>
    <row r="83" spans="1:24" s="69" customFormat="1" ht="120" customHeight="1" x14ac:dyDescent="0.3">
      <c r="A83" s="65" t="s">
        <v>106</v>
      </c>
      <c r="B83" s="66" t="s">
        <v>107</v>
      </c>
      <c r="C83" s="67" t="s">
        <v>108</v>
      </c>
      <c r="D83" s="87">
        <v>0</v>
      </c>
      <c r="E83" s="87">
        <v>0</v>
      </c>
      <c r="F83" s="87">
        <v>13776</v>
      </c>
      <c r="G83" s="87">
        <v>13776</v>
      </c>
      <c r="H83" s="87">
        <v>742.2</v>
      </c>
      <c r="I83" s="87">
        <v>741.3</v>
      </c>
      <c r="J83" s="87">
        <v>0</v>
      </c>
      <c r="K83" s="88">
        <v>0</v>
      </c>
      <c r="L83" s="64">
        <f t="shared" ref="L83:M92" si="5">D83+F83+H83+J83</f>
        <v>14518.2</v>
      </c>
      <c r="M83" s="89">
        <f t="shared" si="5"/>
        <v>14517.3</v>
      </c>
      <c r="N83" s="64">
        <f t="shared" si="1"/>
        <v>99.99380088440715</v>
      </c>
      <c r="O83" s="68"/>
    </row>
    <row r="84" spans="1:24" ht="0.75" hidden="1" customHeight="1" x14ac:dyDescent="0.3">
      <c r="A84" s="19"/>
      <c r="B84" s="36"/>
      <c r="C84" s="27"/>
      <c r="D84" s="90"/>
      <c r="E84" s="90"/>
      <c r="F84" s="90"/>
      <c r="G84" s="90"/>
      <c r="H84" s="90"/>
      <c r="I84" s="90"/>
      <c r="J84" s="90"/>
      <c r="K84" s="91"/>
      <c r="L84" s="56"/>
      <c r="M84" s="72"/>
      <c r="N84" s="56" t="e">
        <f t="shared" si="1"/>
        <v>#DIV/0!</v>
      </c>
      <c r="O84" s="8"/>
    </row>
    <row r="85" spans="1:24" ht="302.25" customHeight="1" x14ac:dyDescent="0.3">
      <c r="A85" s="19" t="s">
        <v>109</v>
      </c>
      <c r="B85" s="36" t="s">
        <v>110</v>
      </c>
      <c r="C85" s="27" t="s">
        <v>144</v>
      </c>
      <c r="D85" s="90">
        <v>0</v>
      </c>
      <c r="E85" s="90">
        <v>0</v>
      </c>
      <c r="F85" s="90">
        <v>36426.1</v>
      </c>
      <c r="G85" s="90">
        <v>36426.1</v>
      </c>
      <c r="H85" s="90">
        <v>5764.2</v>
      </c>
      <c r="I85" s="90">
        <v>5714.2</v>
      </c>
      <c r="J85" s="90">
        <v>0</v>
      </c>
      <c r="K85" s="91">
        <v>0</v>
      </c>
      <c r="L85" s="56">
        <f t="shared" si="5"/>
        <v>42190.299999999996</v>
      </c>
      <c r="M85" s="72">
        <f t="shared" si="5"/>
        <v>42140.299999999996</v>
      </c>
      <c r="N85" s="64">
        <v>99.9</v>
      </c>
      <c r="O85" s="18"/>
    </row>
    <row r="86" spans="1:24" ht="23.25" hidden="1" customHeight="1" x14ac:dyDescent="0.3">
      <c r="A86" s="19"/>
      <c r="B86" s="36" t="s">
        <v>34</v>
      </c>
      <c r="C86" s="27"/>
      <c r="D86" s="56"/>
      <c r="E86" s="56"/>
      <c r="F86" s="56"/>
      <c r="G86" s="56"/>
      <c r="H86" s="56"/>
      <c r="I86" s="56"/>
      <c r="J86" s="56"/>
      <c r="K86" s="17"/>
      <c r="L86" s="56"/>
      <c r="M86" s="72"/>
      <c r="N86" s="56" t="e">
        <f t="shared" si="1"/>
        <v>#DIV/0!</v>
      </c>
      <c r="O86" s="18"/>
    </row>
    <row r="87" spans="1:24" ht="15" hidden="1" customHeight="1" x14ac:dyDescent="0.3">
      <c r="A87" s="19"/>
      <c r="B87" s="39"/>
      <c r="C87" s="40"/>
      <c r="D87" s="56"/>
      <c r="E87" s="56"/>
      <c r="F87" s="56"/>
      <c r="G87" s="56"/>
      <c r="H87" s="56"/>
      <c r="I87" s="56"/>
      <c r="J87" s="56"/>
      <c r="K87" s="17"/>
      <c r="L87" s="56"/>
      <c r="M87" s="72"/>
      <c r="N87" s="56" t="e">
        <f t="shared" si="1"/>
        <v>#DIV/0!</v>
      </c>
      <c r="O87" s="8"/>
    </row>
    <row r="88" spans="1:24" ht="155.25" customHeight="1" x14ac:dyDescent="0.3">
      <c r="A88" s="19" t="s">
        <v>111</v>
      </c>
      <c r="B88" s="36" t="s">
        <v>112</v>
      </c>
      <c r="C88" s="27" t="s">
        <v>113</v>
      </c>
      <c r="D88" s="56">
        <v>0</v>
      </c>
      <c r="E88" s="56">
        <v>0</v>
      </c>
      <c r="F88" s="56">
        <v>327314.09999999998</v>
      </c>
      <c r="G88" s="56">
        <v>327314</v>
      </c>
      <c r="H88" s="56">
        <v>233759.4</v>
      </c>
      <c r="I88" s="56">
        <v>168317.3</v>
      </c>
      <c r="J88" s="56">
        <v>0</v>
      </c>
      <c r="K88" s="17">
        <v>0</v>
      </c>
      <c r="L88" s="56">
        <f t="shared" si="5"/>
        <v>561073.5</v>
      </c>
      <c r="M88" s="72">
        <f t="shared" si="5"/>
        <v>495631.3</v>
      </c>
      <c r="N88" s="56">
        <f t="shared" si="1"/>
        <v>88.336251845792034</v>
      </c>
      <c r="O88" s="18"/>
    </row>
    <row r="89" spans="1:24" ht="1.5" hidden="1" customHeight="1" x14ac:dyDescent="0.3">
      <c r="A89" s="19"/>
      <c r="B89" s="36"/>
      <c r="C89" s="27"/>
      <c r="D89" s="56"/>
      <c r="E89" s="56"/>
      <c r="F89" s="56"/>
      <c r="G89" s="56"/>
      <c r="H89" s="56"/>
      <c r="I89" s="56"/>
      <c r="J89" s="56"/>
      <c r="K89" s="17"/>
      <c r="L89" s="56"/>
      <c r="M89" s="72"/>
      <c r="N89" s="56" t="e">
        <f t="shared" si="1"/>
        <v>#DIV/0!</v>
      </c>
      <c r="O89" s="18"/>
    </row>
    <row r="90" spans="1:24" ht="116.25" customHeight="1" x14ac:dyDescent="0.3">
      <c r="A90" s="19" t="s">
        <v>114</v>
      </c>
      <c r="B90" s="36" t="s">
        <v>115</v>
      </c>
      <c r="C90" s="27" t="s">
        <v>108</v>
      </c>
      <c r="D90" s="56">
        <v>0</v>
      </c>
      <c r="E90" s="56">
        <v>0</v>
      </c>
      <c r="F90" s="56">
        <v>0</v>
      </c>
      <c r="G90" s="56">
        <v>0</v>
      </c>
      <c r="H90" s="56">
        <v>1293.8</v>
      </c>
      <c r="I90" s="56">
        <v>1293.8</v>
      </c>
      <c r="J90" s="56">
        <v>0</v>
      </c>
      <c r="K90" s="17">
        <v>0</v>
      </c>
      <c r="L90" s="56">
        <f t="shared" si="5"/>
        <v>1293.8</v>
      </c>
      <c r="M90" s="72">
        <f t="shared" si="5"/>
        <v>1293.8</v>
      </c>
      <c r="N90" s="56">
        <f t="shared" si="1"/>
        <v>100</v>
      </c>
      <c r="O90" s="18"/>
    </row>
    <row r="91" spans="1:24" ht="15.75" hidden="1" customHeight="1" x14ac:dyDescent="0.3">
      <c r="A91" s="19"/>
      <c r="B91" s="39"/>
      <c r="C91" s="25"/>
      <c r="D91" s="62"/>
      <c r="E91" s="62"/>
      <c r="F91" s="62"/>
      <c r="G91" s="62"/>
      <c r="H91" s="62"/>
      <c r="I91" s="62"/>
      <c r="J91" s="62"/>
      <c r="K91" s="92"/>
      <c r="L91" s="56"/>
      <c r="M91" s="72"/>
      <c r="N91" s="56" t="e">
        <f t="shared" si="1"/>
        <v>#DIV/0!</v>
      </c>
      <c r="O91" s="10"/>
    </row>
    <row r="92" spans="1:24" ht="408.75" customHeight="1" x14ac:dyDescent="0.3">
      <c r="A92" s="19" t="s">
        <v>116</v>
      </c>
      <c r="B92" s="36" t="s">
        <v>117</v>
      </c>
      <c r="C92" s="27" t="s">
        <v>145</v>
      </c>
      <c r="D92" s="56">
        <v>0</v>
      </c>
      <c r="E92" s="56">
        <v>0</v>
      </c>
      <c r="F92" s="56">
        <v>9617.7999999999993</v>
      </c>
      <c r="G92" s="56">
        <v>9602.4</v>
      </c>
      <c r="H92" s="56">
        <v>597.20000000000005</v>
      </c>
      <c r="I92" s="56">
        <v>596.6</v>
      </c>
      <c r="J92" s="56">
        <v>0</v>
      </c>
      <c r="K92" s="17">
        <v>0</v>
      </c>
      <c r="L92" s="56">
        <f t="shared" si="5"/>
        <v>10215</v>
      </c>
      <c r="M92" s="72">
        <f t="shared" si="5"/>
        <v>10199</v>
      </c>
      <c r="N92" s="56">
        <f t="shared" si="1"/>
        <v>99.843367596671555</v>
      </c>
      <c r="O92" s="18"/>
    </row>
    <row r="93" spans="1:24" ht="4.5" customHeight="1" x14ac:dyDescent="0.3">
      <c r="A93" s="19"/>
      <c r="B93" s="39"/>
      <c r="C93" s="25"/>
      <c r="D93" s="62"/>
      <c r="E93" s="62"/>
      <c r="F93" s="62"/>
      <c r="G93" s="62"/>
      <c r="H93" s="62"/>
      <c r="I93" s="62"/>
      <c r="J93" s="62"/>
      <c r="K93" s="92"/>
      <c r="L93" s="56"/>
      <c r="M93" s="72"/>
      <c r="N93" s="56" t="e">
        <f t="shared" si="1"/>
        <v>#DIV/0!</v>
      </c>
      <c r="O93" s="8"/>
    </row>
    <row r="94" spans="1:24" ht="230.25" customHeight="1" x14ac:dyDescent="0.3">
      <c r="A94" s="19" t="s">
        <v>118</v>
      </c>
      <c r="B94" s="36" t="s">
        <v>119</v>
      </c>
      <c r="C94" s="27" t="s">
        <v>155</v>
      </c>
      <c r="D94" s="56">
        <v>0</v>
      </c>
      <c r="E94" s="56">
        <v>0</v>
      </c>
      <c r="F94" s="56">
        <v>4958</v>
      </c>
      <c r="G94" s="56">
        <v>4958</v>
      </c>
      <c r="H94" s="56">
        <v>102673.2</v>
      </c>
      <c r="I94" s="56">
        <v>99264</v>
      </c>
      <c r="J94" s="56">
        <v>0</v>
      </c>
      <c r="K94" s="17">
        <v>0</v>
      </c>
      <c r="L94" s="56">
        <f>D94+F94+H94+J94</f>
        <v>107631.2</v>
      </c>
      <c r="M94" s="72">
        <f>E94+G94+I94+K94</f>
        <v>104222</v>
      </c>
      <c r="N94" s="56">
        <f t="shared" si="1"/>
        <v>96.832516965340915</v>
      </c>
      <c r="O94" s="18"/>
    </row>
    <row r="95" spans="1:24" ht="15" hidden="1" customHeight="1" x14ac:dyDescent="0.3">
      <c r="A95" s="19"/>
      <c r="B95" s="39"/>
      <c r="C95" s="25"/>
      <c r="D95" s="62"/>
      <c r="E95" s="62"/>
      <c r="F95" s="62"/>
      <c r="G95" s="62"/>
      <c r="H95" s="62"/>
      <c r="I95" s="62"/>
      <c r="J95" s="62"/>
      <c r="K95" s="92"/>
      <c r="L95" s="56"/>
      <c r="M95" s="72"/>
      <c r="N95" s="56" t="e">
        <f t="shared" si="1"/>
        <v>#DIV/0!</v>
      </c>
      <c r="O95" s="41"/>
      <c r="P95" s="4"/>
      <c r="Q95" s="4"/>
      <c r="R95" s="42"/>
      <c r="S95" s="43"/>
      <c r="T95" s="4"/>
      <c r="U95" s="4"/>
      <c r="V95" s="44"/>
      <c r="W95" s="43"/>
      <c r="X95" s="43"/>
    </row>
    <row r="96" spans="1:24" ht="135.75" customHeight="1" x14ac:dyDescent="0.3">
      <c r="A96" s="19" t="s">
        <v>120</v>
      </c>
      <c r="B96" s="36" t="s">
        <v>121</v>
      </c>
      <c r="C96" s="27" t="s">
        <v>122</v>
      </c>
      <c r="D96" s="56">
        <v>0</v>
      </c>
      <c r="E96" s="56">
        <v>0</v>
      </c>
      <c r="F96" s="56">
        <v>63060</v>
      </c>
      <c r="G96" s="56">
        <v>63059.6</v>
      </c>
      <c r="H96" s="56">
        <v>101000.4</v>
      </c>
      <c r="I96" s="56">
        <v>100319.3</v>
      </c>
      <c r="J96" s="56">
        <v>0</v>
      </c>
      <c r="K96" s="17">
        <v>0</v>
      </c>
      <c r="L96" s="56">
        <f>D96+F96+H96+J96</f>
        <v>164060.4</v>
      </c>
      <c r="M96" s="72">
        <f>E96+G96+I96+K96</f>
        <v>163378.9</v>
      </c>
      <c r="N96" s="56">
        <f t="shared" si="1"/>
        <v>99.584604206743364</v>
      </c>
      <c r="O96" s="31"/>
      <c r="P96" s="4"/>
      <c r="Q96" s="4"/>
      <c r="R96" s="44"/>
      <c r="S96" s="43"/>
      <c r="T96" s="4"/>
      <c r="U96" s="4"/>
      <c r="V96" s="44"/>
      <c r="W96" s="43"/>
      <c r="X96" s="43"/>
    </row>
    <row r="97" spans="1:24" ht="15.75" hidden="1" customHeight="1" x14ac:dyDescent="0.3">
      <c r="A97" s="19"/>
      <c r="B97" s="39"/>
      <c r="C97" s="25"/>
      <c r="D97" s="62"/>
      <c r="E97" s="62"/>
      <c r="F97" s="62"/>
      <c r="G97" s="62"/>
      <c r="H97" s="62"/>
      <c r="I97" s="62"/>
      <c r="J97" s="62"/>
      <c r="K97" s="92"/>
      <c r="L97" s="56"/>
      <c r="M97" s="72"/>
      <c r="N97" s="56" t="e">
        <f>(M97/L97)*100</f>
        <v>#DIV/0!</v>
      </c>
      <c r="O97" s="45"/>
      <c r="P97" s="4"/>
      <c r="Q97" s="4"/>
      <c r="R97" s="44"/>
      <c r="S97" s="43"/>
      <c r="T97" s="4"/>
      <c r="U97" s="4"/>
      <c r="V97" s="44"/>
      <c r="W97" s="43"/>
      <c r="X97" s="43"/>
    </row>
    <row r="98" spans="1:24" ht="97.5" customHeight="1" x14ac:dyDescent="0.3">
      <c r="A98" s="19" t="s">
        <v>123</v>
      </c>
      <c r="B98" s="36" t="s">
        <v>124</v>
      </c>
      <c r="C98" s="27" t="s">
        <v>146</v>
      </c>
      <c r="D98" s="56">
        <v>0</v>
      </c>
      <c r="E98" s="56">
        <v>0</v>
      </c>
      <c r="F98" s="56">
        <v>0</v>
      </c>
      <c r="G98" s="56">
        <v>0</v>
      </c>
      <c r="H98" s="56">
        <v>493</v>
      </c>
      <c r="I98" s="56">
        <v>492.9</v>
      </c>
      <c r="J98" s="56">
        <v>0</v>
      </c>
      <c r="K98" s="17">
        <v>0</v>
      </c>
      <c r="L98" s="56">
        <f>D98+F98+H98</f>
        <v>493</v>
      </c>
      <c r="M98" s="72">
        <f>E98+G98+I98+K98</f>
        <v>492.9</v>
      </c>
      <c r="N98" s="56">
        <f>(M98/L98)*100</f>
        <v>99.979716024340775</v>
      </c>
      <c r="O98" s="31"/>
      <c r="P98" s="4"/>
      <c r="Q98" s="4"/>
      <c r="R98" s="44"/>
      <c r="S98" s="43"/>
      <c r="T98" s="4"/>
      <c r="U98" s="4"/>
      <c r="V98" s="44"/>
      <c r="W98" s="43"/>
      <c r="X98" s="43"/>
    </row>
    <row r="99" spans="1:24" ht="233.25" customHeight="1" thickBot="1" x14ac:dyDescent="0.35">
      <c r="A99" s="19" t="s">
        <v>125</v>
      </c>
      <c r="B99" s="36" t="s">
        <v>126</v>
      </c>
      <c r="C99" s="27" t="s">
        <v>147</v>
      </c>
      <c r="D99" s="56">
        <v>0</v>
      </c>
      <c r="E99" s="56">
        <v>0</v>
      </c>
      <c r="F99" s="56">
        <v>0</v>
      </c>
      <c r="G99" s="56">
        <v>0</v>
      </c>
      <c r="H99" s="56">
        <v>2460</v>
      </c>
      <c r="I99" s="56">
        <v>2460</v>
      </c>
      <c r="J99" s="56">
        <v>0</v>
      </c>
      <c r="K99" s="17">
        <v>0</v>
      </c>
      <c r="L99" s="93">
        <f>D99+F99+H99</f>
        <v>2460</v>
      </c>
      <c r="M99" s="72">
        <f>E99+G99+I99+K99</f>
        <v>2460</v>
      </c>
      <c r="N99" s="56">
        <f>(M99/L99)*100</f>
        <v>100</v>
      </c>
      <c r="O99" s="46"/>
      <c r="P99" s="4"/>
      <c r="Q99" s="4"/>
      <c r="R99" s="44"/>
      <c r="S99" s="43"/>
      <c r="T99" s="4"/>
      <c r="U99" s="4"/>
      <c r="V99" s="44"/>
      <c r="W99" s="43"/>
      <c r="X99" s="43"/>
    </row>
    <row r="100" spans="1:24" ht="251.25" customHeight="1" x14ac:dyDescent="0.3">
      <c r="A100" s="19" t="s">
        <v>127</v>
      </c>
      <c r="B100" s="36" t="s">
        <v>128</v>
      </c>
      <c r="C100" s="27" t="s">
        <v>129</v>
      </c>
      <c r="D100" s="56">
        <v>119136.8</v>
      </c>
      <c r="E100" s="56">
        <v>119136.8</v>
      </c>
      <c r="F100" s="56">
        <v>410235.5</v>
      </c>
      <c r="G100" s="56">
        <v>408622.1</v>
      </c>
      <c r="H100" s="56">
        <v>28289.7</v>
      </c>
      <c r="I100" s="56">
        <v>28070.400000000001</v>
      </c>
      <c r="J100" s="56">
        <v>0</v>
      </c>
      <c r="K100" s="17">
        <v>0</v>
      </c>
      <c r="L100" s="56">
        <f>D100+F100+H100</f>
        <v>557662</v>
      </c>
      <c r="M100" s="72">
        <f>E100+G100+I100+K100</f>
        <v>555829.30000000005</v>
      </c>
      <c r="N100" s="56">
        <f>(M100/L100)*100</f>
        <v>99.671360071154226</v>
      </c>
    </row>
    <row r="101" spans="1:24" ht="42" customHeight="1" x14ac:dyDescent="0.25">
      <c r="A101" s="102"/>
      <c r="B101" s="102"/>
      <c r="C101" s="102"/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</row>
    <row r="102" spans="1:24" ht="23.25" customHeight="1" x14ac:dyDescent="0.25">
      <c r="A102" s="103"/>
      <c r="B102" s="103"/>
      <c r="C102" s="103"/>
      <c r="D102" s="103"/>
      <c r="E102" s="103"/>
      <c r="F102" s="103"/>
      <c r="G102" s="103"/>
      <c r="H102" s="103"/>
      <c r="I102" s="103"/>
      <c r="J102" s="103"/>
      <c r="K102" s="103"/>
      <c r="L102" s="103"/>
      <c r="M102" s="103"/>
      <c r="N102" s="103"/>
    </row>
    <row r="103" spans="1:24" x14ac:dyDescent="0.25">
      <c r="A103" s="47"/>
      <c r="B103" s="48"/>
      <c r="C103" s="49"/>
      <c r="D103" s="47"/>
      <c r="E103" s="47"/>
      <c r="F103" s="47"/>
      <c r="G103" s="47"/>
      <c r="H103" s="47"/>
      <c r="I103" s="47"/>
      <c r="J103" s="50"/>
      <c r="K103" s="47"/>
      <c r="L103" s="47"/>
      <c r="M103" s="47"/>
      <c r="N103" s="47"/>
    </row>
    <row r="104" spans="1:24" ht="41.25" customHeight="1" x14ac:dyDescent="0.25">
      <c r="A104" s="47"/>
      <c r="B104" s="48"/>
      <c r="C104" s="49"/>
      <c r="D104" s="47"/>
      <c r="E104" s="47"/>
      <c r="F104" s="47"/>
      <c r="G104" s="47"/>
      <c r="H104" s="47"/>
      <c r="I104" s="47"/>
      <c r="J104" s="50"/>
      <c r="K104" s="47"/>
      <c r="L104" s="51"/>
      <c r="M104" s="51"/>
      <c r="N104" s="47"/>
    </row>
    <row r="105" spans="1:24" x14ac:dyDescent="0.25">
      <c r="A105" s="47"/>
      <c r="B105" s="48"/>
      <c r="C105" s="49"/>
      <c r="D105" s="47"/>
      <c r="E105" s="47"/>
      <c r="F105" s="47"/>
      <c r="G105" s="47"/>
      <c r="H105" s="47"/>
      <c r="I105" s="47"/>
      <c r="J105" s="50"/>
      <c r="K105" s="47"/>
      <c r="L105" s="47"/>
      <c r="M105" s="47"/>
      <c r="N105" s="47"/>
    </row>
    <row r="106" spans="1:24" x14ac:dyDescent="0.25">
      <c r="A106" s="47"/>
      <c r="B106" s="48"/>
      <c r="C106" s="49"/>
      <c r="D106" s="47"/>
      <c r="E106" s="47"/>
      <c r="F106" s="47"/>
      <c r="G106" s="47"/>
      <c r="H106" s="47"/>
      <c r="I106" s="47"/>
      <c r="J106" s="50"/>
      <c r="K106" s="47"/>
      <c r="L106" s="47"/>
      <c r="M106" s="47"/>
      <c r="N106" s="47"/>
    </row>
    <row r="107" spans="1:24" x14ac:dyDescent="0.25">
      <c r="A107" s="47"/>
      <c r="B107" s="48"/>
      <c r="C107" s="49"/>
      <c r="D107" s="47"/>
      <c r="E107" s="47"/>
      <c r="F107" s="47"/>
      <c r="G107" s="47"/>
      <c r="H107" s="47"/>
      <c r="I107" s="47"/>
      <c r="J107" s="50"/>
      <c r="K107" s="47"/>
      <c r="L107" s="47"/>
      <c r="M107" s="47"/>
      <c r="N107" s="47"/>
    </row>
    <row r="108" spans="1:24" x14ac:dyDescent="0.25">
      <c r="A108" s="47"/>
      <c r="B108" s="48"/>
      <c r="C108" s="49"/>
      <c r="D108" s="47"/>
      <c r="E108" s="47"/>
      <c r="F108" s="47"/>
      <c r="G108" s="47"/>
      <c r="H108" s="47"/>
      <c r="I108" s="47"/>
      <c r="J108" s="50"/>
      <c r="K108" s="47"/>
      <c r="L108" s="47"/>
      <c r="M108" s="47"/>
      <c r="N108" s="47"/>
    </row>
    <row r="109" spans="1:24" x14ac:dyDescent="0.25">
      <c r="A109" s="47"/>
      <c r="B109" s="48"/>
      <c r="C109" s="49"/>
      <c r="D109" s="47"/>
      <c r="E109" s="47"/>
      <c r="F109" s="47"/>
      <c r="G109" s="47"/>
      <c r="H109" s="47"/>
      <c r="I109" s="47"/>
      <c r="J109" s="50"/>
      <c r="K109" s="47"/>
      <c r="L109" s="47"/>
      <c r="M109" s="47"/>
      <c r="N109" s="47"/>
    </row>
    <row r="110" spans="1:24" x14ac:dyDescent="0.25">
      <c r="A110" s="47"/>
      <c r="B110" s="48"/>
      <c r="C110" s="49"/>
      <c r="D110" s="47"/>
      <c r="E110" s="47"/>
      <c r="F110" s="47"/>
      <c r="G110" s="47"/>
      <c r="H110" s="47"/>
      <c r="I110" s="47"/>
      <c r="J110" s="50"/>
      <c r="K110" s="47"/>
      <c r="L110" s="47"/>
      <c r="M110" s="47"/>
      <c r="N110" s="47"/>
    </row>
    <row r="111" spans="1:24" x14ac:dyDescent="0.25">
      <c r="A111" s="47"/>
      <c r="B111" s="48"/>
      <c r="C111" s="49"/>
      <c r="D111" s="47"/>
      <c r="E111" s="47"/>
      <c r="F111" s="47"/>
      <c r="G111" s="47"/>
      <c r="H111" s="47"/>
      <c r="I111" s="47"/>
      <c r="J111" s="50"/>
      <c r="K111" s="47"/>
      <c r="L111" s="47"/>
      <c r="M111" s="47"/>
      <c r="N111" s="47"/>
    </row>
    <row r="112" spans="1:24" x14ac:dyDescent="0.25">
      <c r="A112" s="47"/>
      <c r="B112" s="48"/>
      <c r="C112" s="49"/>
      <c r="D112" s="47"/>
      <c r="E112" s="47"/>
      <c r="F112" s="47"/>
      <c r="G112" s="47"/>
      <c r="H112" s="47"/>
      <c r="I112" s="47"/>
      <c r="J112" s="50"/>
      <c r="K112" s="47"/>
      <c r="L112" s="47"/>
      <c r="M112" s="47"/>
      <c r="N112" s="47"/>
    </row>
    <row r="113" spans="1:14" x14ac:dyDescent="0.25">
      <c r="A113" s="47"/>
      <c r="B113" s="48"/>
      <c r="C113" s="49"/>
      <c r="D113" s="47"/>
      <c r="E113" s="47"/>
      <c r="F113" s="47"/>
      <c r="G113" s="47"/>
      <c r="H113" s="47"/>
      <c r="I113" s="47"/>
      <c r="J113" s="50"/>
      <c r="K113" s="47"/>
      <c r="L113" s="47"/>
      <c r="M113" s="47"/>
      <c r="N113" s="47"/>
    </row>
    <row r="114" spans="1:14" x14ac:dyDescent="0.25">
      <c r="A114" s="47"/>
      <c r="B114" s="48"/>
      <c r="C114" s="49"/>
      <c r="D114" s="47"/>
      <c r="E114" s="47"/>
      <c r="F114" s="47"/>
      <c r="G114" s="47"/>
      <c r="H114" s="47"/>
      <c r="I114" s="47"/>
      <c r="J114" s="50"/>
      <c r="K114" s="47"/>
      <c r="L114" s="47"/>
      <c r="M114" s="47"/>
      <c r="N114" s="47"/>
    </row>
    <row r="115" spans="1:14" x14ac:dyDescent="0.25">
      <c r="A115" s="47"/>
      <c r="B115" s="48"/>
      <c r="C115" s="49"/>
      <c r="D115" s="47"/>
      <c r="E115" s="47"/>
      <c r="F115" s="47"/>
      <c r="G115" s="47"/>
      <c r="H115" s="47"/>
      <c r="I115" s="47"/>
      <c r="J115" s="50"/>
      <c r="K115" s="47"/>
      <c r="L115" s="47"/>
      <c r="M115" s="47"/>
      <c r="N115" s="47"/>
    </row>
    <row r="116" spans="1:14" x14ac:dyDescent="0.25">
      <c r="A116" s="47"/>
      <c r="B116" s="48"/>
      <c r="C116" s="49"/>
      <c r="D116" s="47"/>
      <c r="E116" s="47"/>
      <c r="F116" s="47"/>
      <c r="G116" s="47"/>
      <c r="H116" s="47"/>
      <c r="I116" s="47"/>
      <c r="J116" s="50"/>
      <c r="K116" s="47"/>
      <c r="L116" s="47"/>
      <c r="M116" s="47"/>
      <c r="N116" s="47"/>
    </row>
    <row r="117" spans="1:14" x14ac:dyDescent="0.25">
      <c r="A117" s="47"/>
      <c r="B117" s="48"/>
      <c r="C117" s="49"/>
      <c r="D117" s="47"/>
      <c r="E117" s="47"/>
      <c r="F117" s="47"/>
      <c r="G117" s="47"/>
      <c r="H117" s="47"/>
      <c r="I117" s="47"/>
      <c r="J117" s="50"/>
      <c r="K117" s="47"/>
      <c r="L117" s="47"/>
      <c r="M117" s="47"/>
      <c r="N117" s="47"/>
    </row>
    <row r="118" spans="1:14" x14ac:dyDescent="0.25">
      <c r="A118" s="47"/>
      <c r="B118" s="48"/>
      <c r="C118" s="49"/>
      <c r="D118" s="47"/>
      <c r="E118" s="47"/>
      <c r="F118" s="47"/>
      <c r="G118" s="47"/>
      <c r="H118" s="47"/>
      <c r="I118" s="47"/>
      <c r="J118" s="50"/>
      <c r="K118" s="47"/>
      <c r="L118" s="47"/>
      <c r="M118" s="47"/>
      <c r="N118" s="47"/>
    </row>
    <row r="119" spans="1:14" x14ac:dyDescent="0.25">
      <c r="A119" s="47"/>
      <c r="B119" s="48"/>
      <c r="C119" s="49"/>
      <c r="D119" s="47"/>
      <c r="E119" s="47"/>
      <c r="F119" s="47"/>
      <c r="G119" s="47"/>
      <c r="H119" s="47"/>
      <c r="I119" s="47"/>
      <c r="J119" s="50"/>
      <c r="K119" s="47"/>
      <c r="L119" s="47"/>
      <c r="M119" s="47"/>
      <c r="N119" s="47"/>
    </row>
    <row r="120" spans="1:14" x14ac:dyDescent="0.25">
      <c r="A120" s="47"/>
      <c r="B120" s="48"/>
      <c r="C120" s="49"/>
      <c r="D120" s="47"/>
      <c r="E120" s="47"/>
      <c r="F120" s="47"/>
      <c r="G120" s="47"/>
      <c r="H120" s="47"/>
      <c r="I120" s="47"/>
      <c r="J120" s="50"/>
      <c r="K120" s="47"/>
      <c r="L120" s="47"/>
      <c r="M120" s="47"/>
      <c r="N120" s="47"/>
    </row>
    <row r="121" spans="1:14" x14ac:dyDescent="0.25">
      <c r="A121" s="47"/>
      <c r="B121" s="48"/>
      <c r="C121" s="49"/>
      <c r="D121" s="47"/>
      <c r="E121" s="47"/>
      <c r="F121" s="47"/>
      <c r="G121" s="47"/>
      <c r="H121" s="47"/>
      <c r="I121" s="47"/>
      <c r="J121" s="50"/>
      <c r="K121" s="47"/>
      <c r="L121" s="47"/>
      <c r="M121" s="47"/>
      <c r="N121" s="47"/>
    </row>
    <row r="122" spans="1:14" x14ac:dyDescent="0.25">
      <c r="A122" s="47"/>
      <c r="B122" s="48"/>
      <c r="C122" s="49"/>
      <c r="D122" s="47"/>
      <c r="E122" s="47"/>
      <c r="F122" s="47"/>
      <c r="G122" s="47"/>
      <c r="H122" s="47"/>
      <c r="I122" s="47"/>
      <c r="J122" s="50"/>
      <c r="K122" s="47"/>
      <c r="L122" s="47"/>
      <c r="M122" s="47"/>
      <c r="N122" s="47"/>
    </row>
    <row r="123" spans="1:14" x14ac:dyDescent="0.25">
      <c r="A123" s="47"/>
      <c r="B123" s="48"/>
      <c r="C123" s="49"/>
      <c r="D123" s="47"/>
      <c r="E123" s="47"/>
      <c r="F123" s="47"/>
      <c r="G123" s="47"/>
      <c r="H123" s="47"/>
      <c r="I123" s="47"/>
      <c r="J123" s="50"/>
      <c r="K123" s="47"/>
      <c r="L123" s="47"/>
      <c r="M123" s="47"/>
      <c r="N123" s="47"/>
    </row>
    <row r="124" spans="1:14" x14ac:dyDescent="0.25">
      <c r="A124" s="47"/>
      <c r="B124" s="48"/>
      <c r="C124" s="49"/>
      <c r="D124" s="47"/>
      <c r="E124" s="47"/>
      <c r="F124" s="47"/>
      <c r="G124" s="47"/>
      <c r="H124" s="47"/>
      <c r="I124" s="47"/>
      <c r="J124" s="50"/>
      <c r="K124" s="47"/>
      <c r="L124" s="47"/>
      <c r="M124" s="47"/>
      <c r="N124" s="47"/>
    </row>
    <row r="125" spans="1:14" x14ac:dyDescent="0.25">
      <c r="A125" s="47"/>
      <c r="B125" s="48"/>
      <c r="C125" s="49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</row>
  </sheetData>
  <mergeCells count="20">
    <mergeCell ref="N24:N25"/>
    <mergeCell ref="O24:O25"/>
    <mergeCell ref="A101:N101"/>
    <mergeCell ref="A102:N102"/>
    <mergeCell ref="A20:N20"/>
    <mergeCell ref="A23:A25"/>
    <mergeCell ref="B23:B25"/>
    <mergeCell ref="C23:C25"/>
    <mergeCell ref="D23:N23"/>
    <mergeCell ref="D24:E24"/>
    <mergeCell ref="F24:G24"/>
    <mergeCell ref="H24:I24"/>
    <mergeCell ref="J24:K24"/>
    <mergeCell ref="L24:M24"/>
    <mergeCell ref="L9:N9"/>
    <mergeCell ref="L4:M4"/>
    <mergeCell ref="L5:N5"/>
    <mergeCell ref="L6:N6"/>
    <mergeCell ref="L7:N7"/>
    <mergeCell ref="L8:N8"/>
  </mergeCells>
  <pageMargins left="0" right="0" top="0" bottom="0" header="0" footer="0"/>
  <pageSetup paperSize="9" scale="4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'2024'!А2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Е.Рымкевич</dc:creator>
  <cp:lastModifiedBy>Бурик Т.С.</cp:lastModifiedBy>
  <cp:lastPrinted>2025-03-28T01:43:03Z</cp:lastPrinted>
  <dcterms:created xsi:type="dcterms:W3CDTF">2025-02-13T23:12:44Z</dcterms:created>
  <dcterms:modified xsi:type="dcterms:W3CDTF">2025-03-28T04:49:10Z</dcterms:modified>
</cp:coreProperties>
</file>