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Table2" sheetId="2" r:id="rId1"/>
  </sheets>
  <definedNames>
    <definedName name="_xlnm._FilterDatabase" localSheetId="0" hidden="1">Table2!$A$11:$K$972</definedName>
    <definedName name="_xlnm.Print_Area" localSheetId="0">Table2!$A$1:$I$971</definedName>
  </definedNames>
  <calcPr calcId="152511"/>
</workbook>
</file>

<file path=xl/calcChain.xml><?xml version="1.0" encoding="utf-8"?>
<calcChain xmlns="http://schemas.openxmlformats.org/spreadsheetml/2006/main">
  <c r="H355" i="2" l="1"/>
  <c r="G541" i="2"/>
  <c r="H130" i="2" l="1"/>
  <c r="G124" i="2"/>
  <c r="G130" i="2" l="1"/>
  <c r="I845" i="2" l="1"/>
  <c r="H844" i="2" l="1"/>
  <c r="G844" i="2"/>
  <c r="G843" i="2" s="1"/>
  <c r="G842" i="2" s="1"/>
  <c r="I732" i="2"/>
  <c r="H843" i="2" l="1"/>
  <c r="I844" i="2"/>
  <c r="I487" i="2"/>
  <c r="H448" i="2"/>
  <c r="G449" i="2"/>
  <c r="G448" i="2" s="1"/>
  <c r="H438" i="2"/>
  <c r="H842" i="2" l="1"/>
  <c r="I842" i="2" s="1"/>
  <c r="I843" i="2"/>
  <c r="G382" i="2"/>
  <c r="H382" i="2"/>
  <c r="H381" i="2" s="1"/>
  <c r="I379" i="2"/>
  <c r="H171" i="2"/>
  <c r="H169" i="2" s="1"/>
  <c r="H168" i="2" s="1"/>
  <c r="G171" i="2"/>
  <c r="G162" i="2"/>
  <c r="G161" i="2" s="1"/>
  <c r="H158" i="2"/>
  <c r="H157" i="2" s="1"/>
  <c r="G158" i="2"/>
  <c r="I136" i="2"/>
  <c r="H135" i="2"/>
  <c r="H134" i="2" s="1"/>
  <c r="H133" i="2" s="1"/>
  <c r="G135" i="2"/>
  <c r="G134" i="2" s="1"/>
  <c r="G133" i="2" s="1"/>
  <c r="H128" i="2"/>
  <c r="I64" i="2"/>
  <c r="I18" i="2"/>
  <c r="I20" i="2"/>
  <c r="I26" i="2"/>
  <c r="I29" i="2"/>
  <c r="I31" i="2"/>
  <c r="I35" i="2"/>
  <c r="I36" i="2"/>
  <c r="I38" i="2"/>
  <c r="I39" i="2"/>
  <c r="I41" i="2"/>
  <c r="I42" i="2"/>
  <c r="I44" i="2"/>
  <c r="I45" i="2"/>
  <c r="I48" i="2"/>
  <c r="I50" i="2"/>
  <c r="I51" i="2"/>
  <c r="I55" i="2"/>
  <c r="I60" i="2"/>
  <c r="I62" i="2"/>
  <c r="I63" i="2"/>
  <c r="I69" i="2"/>
  <c r="I72" i="2"/>
  <c r="I74" i="2"/>
  <c r="I75" i="2"/>
  <c r="I79" i="2"/>
  <c r="I82" i="2"/>
  <c r="I92" i="2"/>
  <c r="I95" i="2"/>
  <c r="I98" i="2"/>
  <c r="I99" i="2"/>
  <c r="I103" i="2"/>
  <c r="I106" i="2"/>
  <c r="I110" i="2"/>
  <c r="I111" i="2"/>
  <c r="I114" i="2"/>
  <c r="I117" i="2"/>
  <c r="I118" i="2"/>
  <c r="I121" i="2"/>
  <c r="I122" i="2"/>
  <c r="I123" i="2"/>
  <c r="I125" i="2"/>
  <c r="I126" i="2"/>
  <c r="I127" i="2"/>
  <c r="I129" i="2"/>
  <c r="I139" i="2"/>
  <c r="I140" i="2"/>
  <c r="I141" i="2"/>
  <c r="I143" i="2"/>
  <c r="I148" i="2"/>
  <c r="I151" i="2"/>
  <c r="I155" i="2"/>
  <c r="I160" i="2"/>
  <c r="I163" i="2"/>
  <c r="I164" i="2"/>
  <c r="I165" i="2"/>
  <c r="I170" i="2"/>
  <c r="I176" i="2"/>
  <c r="I178" i="2"/>
  <c r="I180" i="2"/>
  <c r="I183" i="2"/>
  <c r="I188" i="2"/>
  <c r="I190" i="2"/>
  <c r="I196" i="2"/>
  <c r="I198" i="2"/>
  <c r="I202" i="2"/>
  <c r="I204" i="2"/>
  <c r="I209" i="2"/>
  <c r="I211" i="2"/>
  <c r="I214" i="2"/>
  <c r="I216" i="2"/>
  <c r="I219" i="2"/>
  <c r="I222" i="2"/>
  <c r="I224" i="2"/>
  <c r="I227" i="2"/>
  <c r="I229" i="2"/>
  <c r="I231" i="2"/>
  <c r="I233" i="2"/>
  <c r="I236" i="2"/>
  <c r="I238" i="2"/>
  <c r="I241" i="2"/>
  <c r="I243" i="2"/>
  <c r="I245" i="2"/>
  <c r="I249" i="2"/>
  <c r="I253" i="2"/>
  <c r="I256" i="2"/>
  <c r="I258" i="2"/>
  <c r="I261" i="2"/>
  <c r="I267" i="2"/>
  <c r="I269" i="2"/>
  <c r="I271" i="2"/>
  <c r="I275" i="2"/>
  <c r="I277" i="2"/>
  <c r="I280" i="2"/>
  <c r="I283" i="2"/>
  <c r="I286" i="2"/>
  <c r="I288" i="2"/>
  <c r="I292" i="2"/>
  <c r="I296" i="2"/>
  <c r="I300" i="2"/>
  <c r="I301" i="2"/>
  <c r="I303" i="2"/>
  <c r="I304" i="2"/>
  <c r="I307" i="2"/>
  <c r="I314" i="2"/>
  <c r="I316" i="2"/>
  <c r="I318" i="2"/>
  <c r="I321" i="2"/>
  <c r="I323" i="2"/>
  <c r="I326" i="2"/>
  <c r="I329" i="2"/>
  <c r="I330" i="2"/>
  <c r="I332" i="2"/>
  <c r="I334" i="2"/>
  <c r="I336" i="2"/>
  <c r="I338" i="2"/>
  <c r="I340" i="2"/>
  <c r="I341" i="2"/>
  <c r="I343" i="2"/>
  <c r="I347" i="2"/>
  <c r="I349" i="2"/>
  <c r="I351" i="2"/>
  <c r="I353" i="2"/>
  <c r="I356" i="2"/>
  <c r="I361" i="2"/>
  <c r="I363" i="2"/>
  <c r="I365" i="2"/>
  <c r="I367" i="2"/>
  <c r="I369" i="2"/>
  <c r="I370" i="2"/>
  <c r="I372" i="2"/>
  <c r="I374" i="2"/>
  <c r="I376" i="2"/>
  <c r="I378" i="2"/>
  <c r="I383" i="2"/>
  <c r="I389" i="2"/>
  <c r="I391" i="2"/>
  <c r="I393" i="2"/>
  <c r="I394" i="2"/>
  <c r="I396" i="2"/>
  <c r="I398" i="2"/>
  <c r="I400" i="2"/>
  <c r="I402" i="2"/>
  <c r="I404" i="2"/>
  <c r="I406" i="2"/>
  <c r="I408" i="2"/>
  <c r="I410" i="2"/>
  <c r="I412" i="2"/>
  <c r="I415" i="2"/>
  <c r="I417" i="2"/>
  <c r="I421" i="2"/>
  <c r="I423" i="2"/>
  <c r="I427" i="2"/>
  <c r="I428" i="2"/>
  <c r="I431" i="2"/>
  <c r="I437" i="2"/>
  <c r="I439" i="2"/>
  <c r="I442" i="2"/>
  <c r="I444" i="2"/>
  <c r="I449" i="2"/>
  <c r="I451" i="2"/>
  <c r="I452" i="2"/>
  <c r="I454" i="2"/>
  <c r="I456" i="2"/>
  <c r="I458" i="2"/>
  <c r="I460" i="2"/>
  <c r="I462" i="2"/>
  <c r="I466" i="2"/>
  <c r="I468" i="2"/>
  <c r="I470" i="2"/>
  <c r="I474" i="2"/>
  <c r="I476" i="2"/>
  <c r="I479" i="2"/>
  <c r="I484" i="2"/>
  <c r="I486" i="2"/>
  <c r="I488" i="2"/>
  <c r="I500" i="2"/>
  <c r="I502" i="2"/>
  <c r="I503" i="2"/>
  <c r="I505" i="2"/>
  <c r="I506" i="2"/>
  <c r="I509" i="2"/>
  <c r="I511" i="2"/>
  <c r="I515" i="2"/>
  <c r="I518" i="2"/>
  <c r="I522" i="2"/>
  <c r="I528" i="2"/>
  <c r="I529" i="2"/>
  <c r="I530" i="2"/>
  <c r="I532" i="2"/>
  <c r="I534" i="2"/>
  <c r="I535" i="2"/>
  <c r="I537" i="2"/>
  <c r="I538" i="2"/>
  <c r="I540" i="2"/>
  <c r="I542" i="2"/>
  <c r="I543" i="2"/>
  <c r="I546" i="2"/>
  <c r="I548" i="2"/>
  <c r="I549" i="2"/>
  <c r="I551" i="2"/>
  <c r="I552" i="2"/>
  <c r="I553" i="2"/>
  <c r="I556" i="2"/>
  <c r="I557" i="2"/>
  <c r="I558" i="2"/>
  <c r="I560" i="2"/>
  <c r="I562" i="2"/>
  <c r="I564" i="2"/>
  <c r="I565" i="2"/>
  <c r="I567" i="2"/>
  <c r="I570" i="2"/>
  <c r="I573" i="2"/>
  <c r="I577" i="2"/>
  <c r="I580" i="2"/>
  <c r="I584" i="2"/>
  <c r="I586" i="2"/>
  <c r="I588" i="2"/>
  <c r="I592" i="2"/>
  <c r="I598" i="2"/>
  <c r="I601" i="2"/>
  <c r="I602" i="2"/>
  <c r="I606" i="2"/>
  <c r="I608" i="2"/>
  <c r="I610" i="2"/>
  <c r="I613" i="2"/>
  <c r="I616" i="2"/>
  <c r="I619" i="2"/>
  <c r="I621" i="2"/>
  <c r="I625" i="2"/>
  <c r="I629" i="2"/>
  <c r="I632" i="2"/>
  <c r="I638" i="2"/>
  <c r="I644" i="2"/>
  <c r="I645" i="2"/>
  <c r="I648" i="2"/>
  <c r="I652" i="2"/>
  <c r="I655" i="2"/>
  <c r="I657" i="2"/>
  <c r="I660" i="2"/>
  <c r="I663" i="2"/>
  <c r="I665" i="2"/>
  <c r="I668" i="2"/>
  <c r="I671" i="2"/>
  <c r="I675" i="2"/>
  <c r="I678" i="2"/>
  <c r="I680" i="2"/>
  <c r="I683" i="2"/>
  <c r="I685" i="2"/>
  <c r="I688" i="2"/>
  <c r="I691" i="2"/>
  <c r="I694" i="2"/>
  <c r="I697" i="2"/>
  <c r="I700" i="2"/>
  <c r="I704" i="2"/>
  <c r="I706" i="2"/>
  <c r="I709" i="2"/>
  <c r="I711" i="2"/>
  <c r="I714" i="2"/>
  <c r="I720" i="2"/>
  <c r="I724" i="2"/>
  <c r="I727" i="2"/>
  <c r="I730" i="2"/>
  <c r="I736" i="2"/>
  <c r="I737" i="2"/>
  <c r="I740" i="2"/>
  <c r="I743" i="2"/>
  <c r="I747" i="2"/>
  <c r="I749" i="2"/>
  <c r="I750" i="2"/>
  <c r="I756" i="2"/>
  <c r="I759" i="2"/>
  <c r="I762" i="2"/>
  <c r="I765" i="2"/>
  <c r="I768" i="2"/>
  <c r="I770" i="2"/>
  <c r="I772" i="2"/>
  <c r="I775" i="2"/>
  <c r="I778" i="2"/>
  <c r="I781" i="2"/>
  <c r="I783" i="2"/>
  <c r="I788" i="2"/>
  <c r="I789" i="2"/>
  <c r="I793" i="2"/>
  <c r="I795" i="2"/>
  <c r="I796" i="2"/>
  <c r="I801" i="2"/>
  <c r="I807" i="2"/>
  <c r="I811" i="2"/>
  <c r="I813" i="2"/>
  <c r="I815" i="2"/>
  <c r="I817" i="2"/>
  <c r="I819" i="2"/>
  <c r="I821" i="2"/>
  <c r="I825" i="2"/>
  <c r="I829" i="2"/>
  <c r="I831" i="2"/>
  <c r="I833" i="2"/>
  <c r="I835" i="2"/>
  <c r="I839" i="2"/>
  <c r="I841" i="2"/>
  <c r="I849" i="2"/>
  <c r="I852" i="2"/>
  <c r="I858" i="2"/>
  <c r="I862" i="2"/>
  <c r="I865" i="2"/>
  <c r="I870" i="2"/>
  <c r="I872" i="2"/>
  <c r="I876" i="2"/>
  <c r="I881" i="2"/>
  <c r="I882" i="2"/>
  <c r="I884" i="2"/>
  <c r="I885" i="2"/>
  <c r="I888" i="2"/>
  <c r="I890" i="2"/>
  <c r="I893" i="2"/>
  <c r="I899" i="2"/>
  <c r="I901" i="2"/>
  <c r="I903" i="2"/>
  <c r="I905" i="2"/>
  <c r="I908" i="2"/>
  <c r="I911" i="2"/>
  <c r="I913" i="2"/>
  <c r="I915" i="2"/>
  <c r="I917" i="2"/>
  <c r="I920" i="2"/>
  <c r="I925" i="2"/>
  <c r="I928" i="2"/>
  <c r="I931" i="2"/>
  <c r="I934" i="2"/>
  <c r="I937" i="2"/>
  <c r="I940" i="2"/>
  <c r="I942" i="2"/>
  <c r="I945" i="2"/>
  <c r="I947" i="2"/>
  <c r="I952" i="2"/>
  <c r="I954" i="2"/>
  <c r="I955" i="2"/>
  <c r="I960" i="2"/>
  <c r="I964" i="2"/>
  <c r="I970" i="2"/>
  <c r="H969" i="2"/>
  <c r="H968" i="2" s="1"/>
  <c r="H963" i="2"/>
  <c r="H962" i="2" s="1"/>
  <c r="H959" i="2"/>
  <c r="H958" i="2" s="1"/>
  <c r="H953" i="2"/>
  <c r="H951" i="2"/>
  <c r="H946" i="2"/>
  <c r="H944" i="2"/>
  <c r="H941" i="2"/>
  <c r="H939" i="2"/>
  <c r="H936" i="2"/>
  <c r="H933" i="2"/>
  <c r="H932" i="2" s="1"/>
  <c r="H930" i="2"/>
  <c r="H927" i="2"/>
  <c r="H926" i="2" s="1"/>
  <c r="H924" i="2"/>
  <c r="H919" i="2"/>
  <c r="H918" i="2" s="1"/>
  <c r="H916" i="2"/>
  <c r="H914" i="2"/>
  <c r="H912" i="2"/>
  <c r="H910" i="2"/>
  <c r="H907" i="2"/>
  <c r="H906" i="2" s="1"/>
  <c r="H904" i="2"/>
  <c r="H902" i="2"/>
  <c r="H900" i="2"/>
  <c r="H898" i="2"/>
  <c r="H892" i="2"/>
  <c r="H891" i="2" s="1"/>
  <c r="H889" i="2"/>
  <c r="H887" i="2"/>
  <c r="H883" i="2"/>
  <c r="H880" i="2"/>
  <c r="H875" i="2"/>
  <c r="H871" i="2"/>
  <c r="H869" i="2"/>
  <c r="H864" i="2"/>
  <c r="H863" i="2" s="1"/>
  <c r="H861" i="2"/>
  <c r="H860" i="2" s="1"/>
  <c r="H857" i="2"/>
  <c r="H856" i="2" s="1"/>
  <c r="H855" i="2" s="1"/>
  <c r="H851" i="2"/>
  <c r="H848" i="2"/>
  <c r="H840" i="2"/>
  <c r="H838" i="2"/>
  <c r="H834" i="2"/>
  <c r="H832" i="2"/>
  <c r="H830" i="2"/>
  <c r="H828" i="2"/>
  <c r="H824" i="2"/>
  <c r="H820" i="2"/>
  <c r="H818" i="2"/>
  <c r="H816" i="2"/>
  <c r="H814" i="2"/>
  <c r="H812" i="2"/>
  <c r="H810" i="2"/>
  <c r="H806" i="2"/>
  <c r="H805" i="2" s="1"/>
  <c r="H804" i="2" s="1"/>
  <c r="H800" i="2"/>
  <c r="H799" i="2" s="1"/>
  <c r="H794" i="2"/>
  <c r="H792" i="2"/>
  <c r="H787" i="2"/>
  <c r="H786" i="2" s="1"/>
  <c r="H782" i="2"/>
  <c r="H780" i="2"/>
  <c r="H777" i="2"/>
  <c r="H774" i="2"/>
  <c r="H771" i="2"/>
  <c r="H769" i="2"/>
  <c r="H767" i="2"/>
  <c r="H764" i="2"/>
  <c r="H761" i="2"/>
  <c r="H758" i="2"/>
  <c r="H755" i="2"/>
  <c r="H748" i="2"/>
  <c r="H742" i="2"/>
  <c r="H739" i="2"/>
  <c r="H735" i="2"/>
  <c r="H731" i="2"/>
  <c r="H729" i="2"/>
  <c r="H726" i="2"/>
  <c r="H725" i="2" s="1"/>
  <c r="H723" i="2"/>
  <c r="H722" i="2" s="1"/>
  <c r="H719" i="2"/>
  <c r="H713" i="2"/>
  <c r="H712" i="2" s="1"/>
  <c r="H710" i="2"/>
  <c r="H708" i="2"/>
  <c r="H705" i="2"/>
  <c r="H703" i="2"/>
  <c r="H702" i="2"/>
  <c r="H699" i="2"/>
  <c r="H698" i="2" s="1"/>
  <c r="H696" i="2"/>
  <c r="H695" i="2" s="1"/>
  <c r="H693" i="2"/>
  <c r="H692" i="2" s="1"/>
  <c r="H690" i="2"/>
  <c r="H689" i="2" s="1"/>
  <c r="H687" i="2"/>
  <c r="H686" i="2" s="1"/>
  <c r="H684" i="2"/>
  <c r="H682" i="2"/>
  <c r="H679" i="2"/>
  <c r="H677" i="2"/>
  <c r="H674" i="2"/>
  <c r="H673" i="2" s="1"/>
  <c r="H670" i="2"/>
  <c r="H667" i="2"/>
  <c r="H664" i="2"/>
  <c r="H662" i="2"/>
  <c r="H659" i="2"/>
  <c r="H658" i="2" s="1"/>
  <c r="H656" i="2"/>
  <c r="H654" i="2"/>
  <c r="H651" i="2"/>
  <c r="H647" i="2"/>
  <c r="H646" i="2" s="1"/>
  <c r="H643" i="2"/>
  <c r="H642" i="2" s="1"/>
  <c r="H637" i="2"/>
  <c r="H631" i="2"/>
  <c r="H628" i="2"/>
  <c r="H627" i="2" s="1"/>
  <c r="H624" i="2"/>
  <c r="H620" i="2"/>
  <c r="H618" i="2"/>
  <c r="H615" i="2"/>
  <c r="H612" i="2"/>
  <c r="H609" i="2"/>
  <c r="H607" i="2"/>
  <c r="H605" i="2"/>
  <c r="H600" i="2"/>
  <c r="H599" i="2" s="1"/>
  <c r="H597" i="2"/>
  <c r="H591" i="2"/>
  <c r="H590" i="2" s="1"/>
  <c r="H587" i="2"/>
  <c r="H585" i="2"/>
  <c r="H583" i="2"/>
  <c r="H579" i="2"/>
  <c r="H578" i="2" s="1"/>
  <c r="H576" i="2"/>
  <c r="H575" i="2" s="1"/>
  <c r="H572" i="2"/>
  <c r="H569" i="2"/>
  <c r="H568" i="2" s="1"/>
  <c r="H566" i="2"/>
  <c r="H563" i="2"/>
  <c r="H561" i="2"/>
  <c r="H559" i="2"/>
  <c r="H555" i="2"/>
  <c r="H550" i="2"/>
  <c r="H547" i="2"/>
  <c r="H545" i="2"/>
  <c r="H541" i="2"/>
  <c r="H539" i="2"/>
  <c r="H536" i="2"/>
  <c r="H533" i="2"/>
  <c r="H531" i="2"/>
  <c r="H527" i="2"/>
  <c r="H521" i="2"/>
  <c r="H520" i="2" s="1"/>
  <c r="H517" i="2"/>
  <c r="H514" i="2"/>
  <c r="H510" i="2"/>
  <c r="H508" i="2"/>
  <c r="H504" i="2"/>
  <c r="H501" i="2"/>
  <c r="H499" i="2"/>
  <c r="H485" i="2"/>
  <c r="H483" i="2"/>
  <c r="H478" i="2"/>
  <c r="H477" i="2" s="1"/>
  <c r="H475" i="2"/>
  <c r="H473" i="2"/>
  <c r="H469" i="2"/>
  <c r="H467" i="2"/>
  <c r="H465" i="2"/>
  <c r="H461" i="2"/>
  <c r="H459" i="2"/>
  <c r="H457" i="2"/>
  <c r="H455" i="2"/>
  <c r="H453" i="2"/>
  <c r="H450" i="2"/>
  <c r="H443" i="2"/>
  <c r="H441" i="2"/>
  <c r="H436" i="2"/>
  <c r="H430" i="2"/>
  <c r="H429" i="2" s="1"/>
  <c r="H426" i="2"/>
  <c r="H425" i="2" s="1"/>
  <c r="H424" i="2" s="1"/>
  <c r="H422" i="2"/>
  <c r="H420" i="2"/>
  <c r="H416" i="2"/>
  <c r="H414" i="2"/>
  <c r="H411" i="2"/>
  <c r="H409" i="2"/>
  <c r="H407" i="2"/>
  <c r="H405" i="2"/>
  <c r="H403" i="2"/>
  <c r="H401" i="2"/>
  <c r="H399" i="2"/>
  <c r="H397" i="2"/>
  <c r="H395" i="2"/>
  <c r="H392" i="2"/>
  <c r="H390" i="2"/>
  <c r="H388" i="2"/>
  <c r="H377" i="2"/>
  <c r="H375" i="2"/>
  <c r="H373" i="2"/>
  <c r="H371" i="2"/>
  <c r="H368" i="2"/>
  <c r="H366" i="2"/>
  <c r="H364" i="2"/>
  <c r="H362" i="2"/>
  <c r="H360" i="2"/>
  <c r="H354" i="2"/>
  <c r="H352" i="2"/>
  <c r="H350" i="2"/>
  <c r="H348" i="2"/>
  <c r="H346" i="2"/>
  <c r="H342" i="2"/>
  <c r="H339" i="2"/>
  <c r="H337" i="2"/>
  <c r="H335" i="2"/>
  <c r="H333" i="2"/>
  <c r="H331" i="2"/>
  <c r="H328" i="2"/>
  <c r="H325" i="2"/>
  <c r="H324" i="2" s="1"/>
  <c r="H322" i="2"/>
  <c r="H320" i="2"/>
  <c r="H317" i="2"/>
  <c r="H315" i="2"/>
  <c r="H313" i="2"/>
  <c r="H306" i="2"/>
  <c r="H302" i="2"/>
  <c r="H299" i="2"/>
  <c r="H295" i="2"/>
  <c r="H291" i="2"/>
  <c r="H290" i="2" s="1"/>
  <c r="H287" i="2"/>
  <c r="H285" i="2"/>
  <c r="H282" i="2"/>
  <c r="H281" i="2" s="1"/>
  <c r="H279" i="2"/>
  <c r="H278" i="2" s="1"/>
  <c r="H276" i="2"/>
  <c r="H274" i="2"/>
  <c r="H270" i="2"/>
  <c r="H268" i="2"/>
  <c r="H266" i="2"/>
  <c r="H260" i="2"/>
  <c r="H257" i="2"/>
  <c r="H255" i="2"/>
  <c r="H252" i="2"/>
  <c r="H251" i="2" s="1"/>
  <c r="H248" i="2"/>
  <c r="H244" i="2"/>
  <c r="H242" i="2"/>
  <c r="H240" i="2"/>
  <c r="H237" i="2"/>
  <c r="H235" i="2"/>
  <c r="H232" i="2"/>
  <c r="H230" i="2"/>
  <c r="H228" i="2"/>
  <c r="H226" i="2"/>
  <c r="H223" i="2"/>
  <c r="H221" i="2"/>
  <c r="H218" i="2"/>
  <c r="H215" i="2"/>
  <c r="H213" i="2"/>
  <c r="H210" i="2"/>
  <c r="H208" i="2"/>
  <c r="H203" i="2"/>
  <c r="H201" i="2"/>
  <c r="H197" i="2"/>
  <c r="H195" i="2"/>
  <c r="H189" i="2"/>
  <c r="H187" i="2"/>
  <c r="H182" i="2"/>
  <c r="H181" i="2" s="1"/>
  <c r="H179" i="2"/>
  <c r="H177" i="2"/>
  <c r="H175" i="2"/>
  <c r="H162" i="2"/>
  <c r="H161" i="2" s="1"/>
  <c r="H159" i="2"/>
  <c r="H154" i="2"/>
  <c r="H150" i="2"/>
  <c r="H149" i="2" s="1"/>
  <c r="H147" i="2"/>
  <c r="H146" i="2" s="1"/>
  <c r="H142" i="2"/>
  <c r="H138" i="2"/>
  <c r="H124" i="2"/>
  <c r="H120" i="2"/>
  <c r="H116" i="2"/>
  <c r="H113" i="2"/>
  <c r="H109" i="2"/>
  <c r="H105" i="2"/>
  <c r="H104" i="2" s="1"/>
  <c r="H102" i="2"/>
  <c r="H97" i="2"/>
  <c r="H94" i="2"/>
  <c r="H91" i="2"/>
  <c r="H81" i="2"/>
  <c r="H78" i="2"/>
  <c r="H73" i="2"/>
  <c r="H71" i="2"/>
  <c r="H68" i="2"/>
  <c r="H61" i="2"/>
  <c r="H59" i="2"/>
  <c r="H54" i="2"/>
  <c r="H49" i="2"/>
  <c r="H47" i="2"/>
  <c r="H43" i="2"/>
  <c r="H40" i="2"/>
  <c r="H37" i="2"/>
  <c r="H34" i="2"/>
  <c r="H30" i="2"/>
  <c r="H28" i="2"/>
  <c r="H25" i="2"/>
  <c r="H19" i="2"/>
  <c r="H16" i="2" s="1"/>
  <c r="H17" i="2"/>
  <c r="G19" i="2"/>
  <c r="G189" i="2"/>
  <c r="G187" i="2"/>
  <c r="G465" i="2"/>
  <c r="G508" i="2"/>
  <c r="G510" i="2"/>
  <c r="G969" i="2"/>
  <c r="G968" i="2" s="1"/>
  <c r="G967" i="2" s="1"/>
  <c r="G966" i="2" s="1"/>
  <c r="G965" i="2" s="1"/>
  <c r="G963" i="2"/>
  <c r="G962" i="2" s="1"/>
  <c r="G961" i="2" s="1"/>
  <c r="G959" i="2"/>
  <c r="G953" i="2"/>
  <c r="G951" i="2"/>
  <c r="G946" i="2"/>
  <c r="G944" i="2"/>
  <c r="G941" i="2"/>
  <c r="G939" i="2"/>
  <c r="G936" i="2"/>
  <c r="G935" i="2" s="1"/>
  <c r="G933" i="2"/>
  <c r="G930" i="2"/>
  <c r="G929" i="2" s="1"/>
  <c r="G927" i="2"/>
  <c r="G924" i="2"/>
  <c r="G923" i="2" s="1"/>
  <c r="G919" i="2"/>
  <c r="G916" i="2"/>
  <c r="G914" i="2"/>
  <c r="G912" i="2"/>
  <c r="G910" i="2"/>
  <c r="G907" i="2"/>
  <c r="G906" i="2" s="1"/>
  <c r="G904" i="2"/>
  <c r="G902" i="2"/>
  <c r="G900" i="2"/>
  <c r="G898" i="2"/>
  <c r="G892" i="2"/>
  <c r="G891" i="2" s="1"/>
  <c r="G889" i="2"/>
  <c r="G887" i="2"/>
  <c r="G883" i="2"/>
  <c r="G880" i="2"/>
  <c r="G875" i="2"/>
  <c r="G874" i="2" s="1"/>
  <c r="G873" i="2" s="1"/>
  <c r="G871" i="2"/>
  <c r="G869" i="2"/>
  <c r="G864" i="2"/>
  <c r="G863" i="2" s="1"/>
  <c r="G861" i="2"/>
  <c r="G857" i="2"/>
  <c r="G851" i="2"/>
  <c r="G850" i="2" s="1"/>
  <c r="G848" i="2"/>
  <c r="G847" i="2" s="1"/>
  <c r="G846" i="2" s="1"/>
  <c r="G840" i="2"/>
  <c r="G838" i="2"/>
  <c r="G834" i="2"/>
  <c r="G832" i="2"/>
  <c r="G830" i="2"/>
  <c r="G828" i="2"/>
  <c r="G824" i="2"/>
  <c r="G823" i="2" s="1"/>
  <c r="G822" i="2" s="1"/>
  <c r="G820" i="2"/>
  <c r="G818" i="2"/>
  <c r="G816" i="2"/>
  <c r="G814" i="2"/>
  <c r="G812" i="2"/>
  <c r="G810" i="2"/>
  <c r="G806" i="2"/>
  <c r="G805" i="2" s="1"/>
  <c r="G804" i="2" s="1"/>
  <c r="G800" i="2"/>
  <c r="G799" i="2" s="1"/>
  <c r="G798" i="2" s="1"/>
  <c r="G794" i="2"/>
  <c r="G792" i="2"/>
  <c r="G791" i="2" s="1"/>
  <c r="G787" i="2"/>
  <c r="G786" i="2" s="1"/>
  <c r="G785" i="2" s="1"/>
  <c r="G782" i="2"/>
  <c r="G780" i="2"/>
  <c r="G777" i="2"/>
  <c r="G776" i="2" s="1"/>
  <c r="G774" i="2"/>
  <c r="G773" i="2" s="1"/>
  <c r="G771" i="2"/>
  <c r="G769" i="2"/>
  <c r="G767" i="2"/>
  <c r="G764" i="2"/>
  <c r="G763" i="2" s="1"/>
  <c r="G761" i="2"/>
  <c r="G760" i="2" s="1"/>
  <c r="G758" i="2"/>
  <c r="G757" i="2" s="1"/>
  <c r="G755" i="2"/>
  <c r="G754" i="2" s="1"/>
  <c r="G748" i="2"/>
  <c r="G746" i="2"/>
  <c r="G742" i="2"/>
  <c r="G741" i="2" s="1"/>
  <c r="G739" i="2"/>
  <c r="G738" i="2" s="1"/>
  <c r="G735" i="2"/>
  <c r="G734" i="2" s="1"/>
  <c r="G731" i="2"/>
  <c r="G729" i="2"/>
  <c r="G726" i="2"/>
  <c r="G725" i="2" s="1"/>
  <c r="G723" i="2"/>
  <c r="G722" i="2" s="1"/>
  <c r="G719" i="2"/>
  <c r="G718" i="2" s="1"/>
  <c r="G717" i="2" s="1"/>
  <c r="G713" i="2"/>
  <c r="G712" i="2" s="1"/>
  <c r="G710" i="2"/>
  <c r="G708" i="2"/>
  <c r="G705" i="2"/>
  <c r="G703" i="2"/>
  <c r="G702" i="2"/>
  <c r="G699" i="2"/>
  <c r="G698" i="2" s="1"/>
  <c r="G696" i="2"/>
  <c r="G695" i="2" s="1"/>
  <c r="G693" i="2"/>
  <c r="G692" i="2" s="1"/>
  <c r="G690" i="2"/>
  <c r="G689" i="2" s="1"/>
  <c r="G687" i="2"/>
  <c r="G686" i="2" s="1"/>
  <c r="G684" i="2"/>
  <c r="G682" i="2"/>
  <c r="G679" i="2"/>
  <c r="G677" i="2"/>
  <c r="G674" i="2"/>
  <c r="G673" i="2" s="1"/>
  <c r="G670" i="2"/>
  <c r="G669" i="2" s="1"/>
  <c r="G667" i="2"/>
  <c r="G666" i="2" s="1"/>
  <c r="G664" i="2"/>
  <c r="G662" i="2"/>
  <c r="G659" i="2"/>
  <c r="G658" i="2" s="1"/>
  <c r="G656" i="2"/>
  <c r="G654" i="2"/>
  <c r="G651" i="2"/>
  <c r="G650" i="2" s="1"/>
  <c r="G647" i="2"/>
  <c r="G646" i="2" s="1"/>
  <c r="G643" i="2"/>
  <c r="G642" i="2" s="1"/>
  <c r="G637" i="2"/>
  <c r="G636" i="2" s="1"/>
  <c r="G635" i="2" s="1"/>
  <c r="G634" i="2" s="1"/>
  <c r="G633" i="2" s="1"/>
  <c r="G631" i="2"/>
  <c r="G630" i="2" s="1"/>
  <c r="G628" i="2"/>
  <c r="G627" i="2" s="1"/>
  <c r="G624" i="2"/>
  <c r="G623" i="2" s="1"/>
  <c r="G622" i="2" s="1"/>
  <c r="G620" i="2"/>
  <c r="G618" i="2"/>
  <c r="G615" i="2"/>
  <c r="G614" i="2" s="1"/>
  <c r="G612" i="2"/>
  <c r="G611" i="2" s="1"/>
  <c r="G609" i="2"/>
  <c r="G607" i="2"/>
  <c r="G605" i="2"/>
  <c r="G600" i="2"/>
  <c r="G599" i="2" s="1"/>
  <c r="G597" i="2"/>
  <c r="G596" i="2" s="1"/>
  <c r="G591" i="2"/>
  <c r="G590" i="2" s="1"/>
  <c r="G589" i="2" s="1"/>
  <c r="G587" i="2"/>
  <c r="G585" i="2"/>
  <c r="G583" i="2"/>
  <c r="G579" i="2"/>
  <c r="G578" i="2" s="1"/>
  <c r="G576" i="2"/>
  <c r="G575" i="2" s="1"/>
  <c r="G572" i="2"/>
  <c r="G571" i="2" s="1"/>
  <c r="G569" i="2"/>
  <c r="G568" i="2" s="1"/>
  <c r="G566" i="2"/>
  <c r="G563" i="2"/>
  <c r="G561" i="2"/>
  <c r="G559" i="2"/>
  <c r="G555" i="2"/>
  <c r="G550" i="2"/>
  <c r="G547" i="2"/>
  <c r="G545" i="2"/>
  <c r="G539" i="2"/>
  <c r="G536" i="2"/>
  <c r="G533" i="2"/>
  <c r="G531" i="2"/>
  <c r="G527" i="2"/>
  <c r="G521" i="2"/>
  <c r="G520" i="2" s="1"/>
  <c r="G519" i="2" s="1"/>
  <c r="G517" i="2"/>
  <c r="G516" i="2" s="1"/>
  <c r="G514" i="2"/>
  <c r="G513" i="2" s="1"/>
  <c r="G504" i="2"/>
  <c r="G501" i="2"/>
  <c r="G499" i="2"/>
  <c r="G492" i="2"/>
  <c r="G491" i="2" s="1"/>
  <c r="G490" i="2" s="1"/>
  <c r="G489" i="2" s="1"/>
  <c r="G809" i="2" l="1"/>
  <c r="G808" i="2" s="1"/>
  <c r="G803" i="2" s="1"/>
  <c r="H943" i="2"/>
  <c r="I805" i="2"/>
  <c r="G526" i="2"/>
  <c r="H526" i="2"/>
  <c r="I939" i="2"/>
  <c r="I951" i="2"/>
  <c r="I869" i="2"/>
  <c r="I883" i="2"/>
  <c r="I953" i="2"/>
  <c r="H745" i="2"/>
  <c r="H744" i="2" s="1"/>
  <c r="I171" i="2"/>
  <c r="H359" i="2"/>
  <c r="H225" i="2"/>
  <c r="H265" i="2"/>
  <c r="H264" i="2" s="1"/>
  <c r="H909" i="2"/>
  <c r="H950" i="2"/>
  <c r="H949" i="2" s="1"/>
  <c r="H254" i="2"/>
  <c r="H250" i="2" s="1"/>
  <c r="G186" i="2"/>
  <c r="G185" i="2" s="1"/>
  <c r="G184" i="2" s="1"/>
  <c r="H174" i="2"/>
  <c r="H173" i="2" s="1"/>
  <c r="H186" i="2"/>
  <c r="H185" i="2" s="1"/>
  <c r="H156" i="2"/>
  <c r="H419" i="2"/>
  <c r="H418" i="2" s="1"/>
  <c r="H464" i="2"/>
  <c r="H463" i="2" s="1"/>
  <c r="H482" i="2"/>
  <c r="H481" i="2" s="1"/>
  <c r="H676" i="2"/>
  <c r="I133" i="2"/>
  <c r="H200" i="2"/>
  <c r="H199" i="2" s="1"/>
  <c r="H212" i="2"/>
  <c r="I158" i="2"/>
  <c r="H661" i="2"/>
  <c r="H728" i="2"/>
  <c r="H721" i="2" s="1"/>
  <c r="I134" i="2"/>
  <c r="I135" i="2"/>
  <c r="I130" i="2"/>
  <c r="H327" i="2"/>
  <c r="H358" i="2"/>
  <c r="H357" i="2" s="1"/>
  <c r="H707" i="2"/>
  <c r="H837" i="2"/>
  <c r="H836" i="2" s="1"/>
  <c r="H58" i="2"/>
  <c r="H57" i="2" s="1"/>
  <c r="H868" i="2"/>
  <c r="H867" i="2" s="1"/>
  <c r="I19" i="2"/>
  <c r="G507" i="2"/>
  <c r="H194" i="2"/>
  <c r="H193" i="2" s="1"/>
  <c r="H239" i="2"/>
  <c r="H298" i="2"/>
  <c r="H413" i="2"/>
  <c r="H440" i="2"/>
  <c r="I568" i="2"/>
  <c r="I658" i="2"/>
  <c r="I686" i="2"/>
  <c r="I692" i="2"/>
  <c r="I698" i="2"/>
  <c r="I941" i="2"/>
  <c r="G918" i="2"/>
  <c r="I918" i="2" s="1"/>
  <c r="I919" i="2"/>
  <c r="G926" i="2"/>
  <c r="I926" i="2" s="1"/>
  <c r="I927" i="2"/>
  <c r="G932" i="2"/>
  <c r="I932" i="2" s="1"/>
  <c r="I933" i="2"/>
  <c r="H24" i="2"/>
  <c r="H380" i="2"/>
  <c r="H589" i="2"/>
  <c r="I589" i="2" s="1"/>
  <c r="I590" i="2"/>
  <c r="I689" i="2"/>
  <c r="H15" i="2"/>
  <c r="H27" i="2"/>
  <c r="H145" i="2"/>
  <c r="H289" i="2"/>
  <c r="H297" i="2"/>
  <c r="G856" i="2"/>
  <c r="G855" i="2" s="1"/>
  <c r="I855" i="2" s="1"/>
  <c r="I857" i="2"/>
  <c r="G958" i="2"/>
  <c r="G957" i="2" s="1"/>
  <c r="G956" i="2" s="1"/>
  <c r="I959" i="2"/>
  <c r="I695" i="2"/>
  <c r="H46" i="2"/>
  <c r="H33" i="2" s="1"/>
  <c r="G860" i="2"/>
  <c r="I860" i="2" s="1"/>
  <c r="I861" i="2"/>
  <c r="G886" i="2"/>
  <c r="I889" i="2"/>
  <c r="H53" i="2"/>
  <c r="H70" i="2"/>
  <c r="H77" i="2"/>
  <c r="H93" i="2"/>
  <c r="H101" i="2"/>
  <c r="H108" i="2"/>
  <c r="H115" i="2"/>
  <c r="H137" i="2"/>
  <c r="H132" i="2" s="1"/>
  <c r="H153" i="2"/>
  <c r="I162" i="2"/>
  <c r="I187" i="2"/>
  <c r="H207" i="2"/>
  <c r="H234" i="2"/>
  <c r="H247" i="2"/>
  <c r="H259" i="2"/>
  <c r="H284" i="2"/>
  <c r="H312" i="2"/>
  <c r="H387" i="2"/>
  <c r="H435" i="2"/>
  <c r="H472" i="2"/>
  <c r="H498" i="2"/>
  <c r="I499" i="2"/>
  <c r="I504" i="2"/>
  <c r="I510" i="2"/>
  <c r="H516" i="2"/>
  <c r="I516" i="2" s="1"/>
  <c r="I517" i="2"/>
  <c r="I521" i="2"/>
  <c r="I533" i="2"/>
  <c r="I539" i="2"/>
  <c r="H544" i="2"/>
  <c r="I545" i="2"/>
  <c r="I550" i="2"/>
  <c r="I559" i="2"/>
  <c r="I563" i="2"/>
  <c r="H571" i="2"/>
  <c r="I571" i="2" s="1"/>
  <c r="I572" i="2"/>
  <c r="I576" i="2"/>
  <c r="I579" i="2"/>
  <c r="I585" i="2"/>
  <c r="H596" i="2"/>
  <c r="I597" i="2"/>
  <c r="I600" i="2"/>
  <c r="I607" i="2"/>
  <c r="H611" i="2"/>
  <c r="I611" i="2" s="1"/>
  <c r="I612" i="2"/>
  <c r="H617" i="2"/>
  <c r="I618" i="2"/>
  <c r="H623" i="2"/>
  <c r="I624" i="2"/>
  <c r="I628" i="2"/>
  <c r="H636" i="2"/>
  <c r="I637" i="2"/>
  <c r="I643" i="2"/>
  <c r="I647" i="2"/>
  <c r="H653" i="2"/>
  <c r="I654" i="2"/>
  <c r="I664" i="2"/>
  <c r="H669" i="2"/>
  <c r="I669" i="2" s="1"/>
  <c r="I670" i="2"/>
  <c r="I674" i="2"/>
  <c r="I677" i="2"/>
  <c r="H681" i="2"/>
  <c r="I682" i="2"/>
  <c r="I702" i="2"/>
  <c r="I705" i="2"/>
  <c r="I708" i="2"/>
  <c r="I713" i="2"/>
  <c r="H718" i="2"/>
  <c r="I719" i="2"/>
  <c r="I723" i="2"/>
  <c r="I726" i="2"/>
  <c r="I729" i="2"/>
  <c r="I735" i="2"/>
  <c r="H734" i="2"/>
  <c r="H741" i="2"/>
  <c r="I741" i="2" s="1"/>
  <c r="I742" i="2"/>
  <c r="I748" i="2"/>
  <c r="H757" i="2"/>
  <c r="I757" i="2" s="1"/>
  <c r="I758" i="2"/>
  <c r="H763" i="2"/>
  <c r="I763" i="2" s="1"/>
  <c r="I764" i="2"/>
  <c r="I769" i="2"/>
  <c r="H773" i="2"/>
  <c r="I773" i="2" s="1"/>
  <c r="I774" i="2"/>
  <c r="H779" i="2"/>
  <c r="I780" i="2"/>
  <c r="H785" i="2"/>
  <c r="I786" i="2"/>
  <c r="H791" i="2"/>
  <c r="I792" i="2"/>
  <c r="H798" i="2"/>
  <c r="I798" i="2" s="1"/>
  <c r="I799" i="2"/>
  <c r="H809" i="2"/>
  <c r="I810" i="2"/>
  <c r="I814" i="2"/>
  <c r="I818" i="2"/>
  <c r="H823" i="2"/>
  <c r="I824" i="2"/>
  <c r="I830" i="2"/>
  <c r="I834" i="2"/>
  <c r="I838" i="2"/>
  <c r="I848" i="2"/>
  <c r="H847" i="2"/>
  <c r="I864" i="2"/>
  <c r="H874" i="2"/>
  <c r="I875" i="2"/>
  <c r="I892" i="2"/>
  <c r="I900" i="2"/>
  <c r="I904" i="2"/>
  <c r="I910" i="2"/>
  <c r="I914" i="2"/>
  <c r="I944" i="2"/>
  <c r="H957" i="2"/>
  <c r="H961" i="2"/>
  <c r="I961" i="2" s="1"/>
  <c r="I962" i="2"/>
  <c r="I969" i="2"/>
  <c r="I963" i="2"/>
  <c r="H67" i="2"/>
  <c r="H80" i="2"/>
  <c r="H90" i="2"/>
  <c r="H96" i="2"/>
  <c r="H112" i="2"/>
  <c r="H119" i="2"/>
  <c r="H167" i="2"/>
  <c r="I189" i="2"/>
  <c r="H217" i="2"/>
  <c r="H220" i="2"/>
  <c r="H273" i="2"/>
  <c r="H294" i="2"/>
  <c r="H305" i="2"/>
  <c r="H319" i="2"/>
  <c r="H345" i="2"/>
  <c r="H344" i="2" s="1"/>
  <c r="H447" i="2"/>
  <c r="I465" i="2"/>
  <c r="I501" i="2"/>
  <c r="H507" i="2"/>
  <c r="I508" i="2"/>
  <c r="H513" i="2"/>
  <c r="I514" i="2"/>
  <c r="H519" i="2"/>
  <c r="I519" i="2" s="1"/>
  <c r="I520" i="2"/>
  <c r="I527" i="2"/>
  <c r="I531" i="2"/>
  <c r="I536" i="2"/>
  <c r="I541" i="2"/>
  <c r="I547" i="2"/>
  <c r="H554" i="2"/>
  <c r="I555" i="2"/>
  <c r="I561" i="2"/>
  <c r="I566" i="2"/>
  <c r="I569" i="2"/>
  <c r="H574" i="2"/>
  <c r="I575" i="2"/>
  <c r="I578" i="2"/>
  <c r="H582" i="2"/>
  <c r="I583" i="2"/>
  <c r="I587" i="2"/>
  <c r="I591" i="2"/>
  <c r="I599" i="2"/>
  <c r="H604" i="2"/>
  <c r="I605" i="2"/>
  <c r="I609" i="2"/>
  <c r="H614" i="2"/>
  <c r="I614" i="2" s="1"/>
  <c r="I615" i="2"/>
  <c r="I620" i="2"/>
  <c r="I627" i="2"/>
  <c r="H630" i="2"/>
  <c r="I630" i="2" s="1"/>
  <c r="I631" i="2"/>
  <c r="H641" i="2"/>
  <c r="I642" i="2"/>
  <c r="I646" i="2"/>
  <c r="H650" i="2"/>
  <c r="I651" i="2"/>
  <c r="I656" i="2"/>
  <c r="I659" i="2"/>
  <c r="I662" i="2"/>
  <c r="H666" i="2"/>
  <c r="I666" i="2" s="1"/>
  <c r="I667" i="2"/>
  <c r="I673" i="2"/>
  <c r="I679" i="2"/>
  <c r="I684" i="2"/>
  <c r="I687" i="2"/>
  <c r="I690" i="2"/>
  <c r="I693" i="2"/>
  <c r="I696" i="2"/>
  <c r="I699" i="2"/>
  <c r="I703" i="2"/>
  <c r="I710" i="2"/>
  <c r="I722" i="2"/>
  <c r="I725" i="2"/>
  <c r="I731" i="2"/>
  <c r="I739" i="2"/>
  <c r="H738" i="2"/>
  <c r="I738" i="2" s="1"/>
  <c r="I746" i="2"/>
  <c r="I755" i="2"/>
  <c r="H754" i="2"/>
  <c r="I761" i="2"/>
  <c r="H760" i="2"/>
  <c r="I760" i="2" s="1"/>
  <c r="I767" i="2"/>
  <c r="H766" i="2"/>
  <c r="I771" i="2"/>
  <c r="I777" i="2"/>
  <c r="H776" i="2"/>
  <c r="I776" i="2" s="1"/>
  <c r="I782" i="2"/>
  <c r="I787" i="2"/>
  <c r="I794" i="2"/>
  <c r="I800" i="2"/>
  <c r="I806" i="2"/>
  <c r="I812" i="2"/>
  <c r="I816" i="2"/>
  <c r="I820" i="2"/>
  <c r="I828" i="2"/>
  <c r="H827" i="2"/>
  <c r="I832" i="2"/>
  <c r="I840" i="2"/>
  <c r="H850" i="2"/>
  <c r="I850" i="2" s="1"/>
  <c r="I851" i="2"/>
  <c r="H859" i="2"/>
  <c r="H854" i="2" s="1"/>
  <c r="I863" i="2"/>
  <c r="I871" i="2"/>
  <c r="I880" i="2"/>
  <c r="H879" i="2"/>
  <c r="H886" i="2"/>
  <c r="I887" i="2"/>
  <c r="I891" i="2"/>
  <c r="H897" i="2"/>
  <c r="I898" i="2"/>
  <c r="I902" i="2"/>
  <c r="I906" i="2"/>
  <c r="I912" i="2"/>
  <c r="I916" i="2"/>
  <c r="H923" i="2"/>
  <c r="I924" i="2"/>
  <c r="H929" i="2"/>
  <c r="I929" i="2" s="1"/>
  <c r="I930" i="2"/>
  <c r="H935" i="2"/>
  <c r="I935" i="2" s="1"/>
  <c r="I936" i="2"/>
  <c r="I946" i="2"/>
  <c r="H967" i="2"/>
  <c r="I968" i="2"/>
  <c r="I907" i="2"/>
  <c r="H938" i="2"/>
  <c r="G779" i="2"/>
  <c r="G938" i="2"/>
  <c r="G950" i="2"/>
  <c r="G949" i="2" s="1"/>
  <c r="G948" i="2" s="1"/>
  <c r="G943" i="2"/>
  <c r="G909" i="2"/>
  <c r="G897" i="2"/>
  <c r="G879" i="2"/>
  <c r="G868" i="2"/>
  <c r="G867" i="2" s="1"/>
  <c r="G866" i="2" s="1"/>
  <c r="G653" i="2"/>
  <c r="G661" i="2"/>
  <c r="G766" i="2"/>
  <c r="G790" i="2"/>
  <c r="G784" i="2" s="1"/>
  <c r="G837" i="2"/>
  <c r="G836" i="2" s="1"/>
  <c r="G827" i="2"/>
  <c r="G826" i="2" s="1"/>
  <c r="G745" i="2"/>
  <c r="G744" i="2" s="1"/>
  <c r="G733" i="2"/>
  <c r="G728" i="2"/>
  <c r="G721" i="2" s="1"/>
  <c r="G707" i="2"/>
  <c r="G681" i="2"/>
  <c r="G676" i="2"/>
  <c r="G641" i="2"/>
  <c r="G640" i="2" s="1"/>
  <c r="G626" i="2"/>
  <c r="G617" i="2"/>
  <c r="G604" i="2"/>
  <c r="G595" i="2"/>
  <c r="G582" i="2"/>
  <c r="G581" i="2" s="1"/>
  <c r="G574" i="2"/>
  <c r="G554" i="2"/>
  <c r="G544" i="2"/>
  <c r="G512" i="2"/>
  <c r="G498" i="2"/>
  <c r="G485" i="2"/>
  <c r="I485" i="2" s="1"/>
  <c r="G483" i="2"/>
  <c r="I483" i="2" s="1"/>
  <c r="G478" i="2"/>
  <c r="G477" i="2" s="1"/>
  <c r="I477" i="2" s="1"/>
  <c r="G475" i="2"/>
  <c r="I475" i="2" s="1"/>
  <c r="G473" i="2"/>
  <c r="I473" i="2" s="1"/>
  <c r="G469" i="2"/>
  <c r="I469" i="2" s="1"/>
  <c r="G467" i="2"/>
  <c r="I467" i="2" s="1"/>
  <c r="G461" i="2"/>
  <c r="I461" i="2" s="1"/>
  <c r="G459" i="2"/>
  <c r="I459" i="2" s="1"/>
  <c r="G457" i="2"/>
  <c r="I457" i="2" s="1"/>
  <c r="G455" i="2"/>
  <c r="I455" i="2" s="1"/>
  <c r="G453" i="2"/>
  <c r="I453" i="2" s="1"/>
  <c r="G450" i="2"/>
  <c r="I450" i="2" s="1"/>
  <c r="I448" i="2"/>
  <c r="G443" i="2"/>
  <c r="I443" i="2" s="1"/>
  <c r="G441" i="2"/>
  <c r="I441" i="2" s="1"/>
  <c r="G438" i="2"/>
  <c r="I438" i="2" s="1"/>
  <c r="G436" i="2"/>
  <c r="I436" i="2" s="1"/>
  <c r="G430" i="2"/>
  <c r="G429" i="2" s="1"/>
  <c r="G426" i="2"/>
  <c r="G425" i="2" s="1"/>
  <c r="G422" i="2"/>
  <c r="I422" i="2" s="1"/>
  <c r="G420" i="2"/>
  <c r="I420" i="2" s="1"/>
  <c r="G416" i="2"/>
  <c r="I416" i="2" s="1"/>
  <c r="G414" i="2"/>
  <c r="I414" i="2" s="1"/>
  <c r="G411" i="2"/>
  <c r="I411" i="2" s="1"/>
  <c r="G409" i="2"/>
  <c r="I409" i="2" s="1"/>
  <c r="G407" i="2"/>
  <c r="I407" i="2" s="1"/>
  <c r="G405" i="2"/>
  <c r="I405" i="2" s="1"/>
  <c r="G403" i="2"/>
  <c r="I403" i="2" s="1"/>
  <c r="G401" i="2"/>
  <c r="I401" i="2" s="1"/>
  <c r="G399" i="2"/>
  <c r="I399" i="2" s="1"/>
  <c r="G397" i="2"/>
  <c r="I397" i="2" s="1"/>
  <c r="G395" i="2"/>
  <c r="I395" i="2" s="1"/>
  <c r="G392" i="2"/>
  <c r="I392" i="2" s="1"/>
  <c r="G390" i="2"/>
  <c r="I390" i="2" s="1"/>
  <c r="G388" i="2"/>
  <c r="I388" i="2" s="1"/>
  <c r="G381" i="2"/>
  <c r="G380" i="2" s="1"/>
  <c r="G377" i="2"/>
  <c r="I377" i="2" s="1"/>
  <c r="G375" i="2"/>
  <c r="I375" i="2" s="1"/>
  <c r="G373" i="2"/>
  <c r="I373" i="2" s="1"/>
  <c r="G371" i="2"/>
  <c r="I371" i="2" s="1"/>
  <c r="G368" i="2"/>
  <c r="G366" i="2"/>
  <c r="I366" i="2" s="1"/>
  <c r="G364" i="2"/>
  <c r="I364" i="2" s="1"/>
  <c r="G362" i="2"/>
  <c r="I362" i="2" s="1"/>
  <c r="G360" i="2"/>
  <c r="I360" i="2" s="1"/>
  <c r="G355" i="2"/>
  <c r="G354" i="2" s="1"/>
  <c r="I354" i="2" s="1"/>
  <c r="G352" i="2"/>
  <c r="I352" i="2" s="1"/>
  <c r="G350" i="2"/>
  <c r="I350" i="2" s="1"/>
  <c r="G348" i="2"/>
  <c r="I348" i="2" s="1"/>
  <c r="G346" i="2"/>
  <c r="I346" i="2" s="1"/>
  <c r="G342" i="2"/>
  <c r="I342" i="2" s="1"/>
  <c r="G339" i="2"/>
  <c r="I339" i="2" s="1"/>
  <c r="G337" i="2"/>
  <c r="I337" i="2" s="1"/>
  <c r="G335" i="2"/>
  <c r="I335" i="2" s="1"/>
  <c r="G333" i="2"/>
  <c r="I333" i="2" s="1"/>
  <c r="G331" i="2"/>
  <c r="I331" i="2" s="1"/>
  <c r="G328" i="2"/>
  <c r="I328" i="2" s="1"/>
  <c r="G325" i="2"/>
  <c r="G324" i="2" s="1"/>
  <c r="I324" i="2" s="1"/>
  <c r="G322" i="2"/>
  <c r="I322" i="2" s="1"/>
  <c r="G320" i="2"/>
  <c r="I320" i="2" s="1"/>
  <c r="G317" i="2"/>
  <c r="I317" i="2" s="1"/>
  <c r="G315" i="2"/>
  <c r="I315" i="2" s="1"/>
  <c r="G313" i="2"/>
  <c r="I313" i="2" s="1"/>
  <c r="G306" i="2"/>
  <c r="G305" i="2" s="1"/>
  <c r="G302" i="2"/>
  <c r="I302" i="2" s="1"/>
  <c r="G299" i="2"/>
  <c r="I299" i="2" s="1"/>
  <c r="G295" i="2"/>
  <c r="G294" i="2" s="1"/>
  <c r="G293" i="2" s="1"/>
  <c r="G291" i="2"/>
  <c r="G290" i="2" s="1"/>
  <c r="I290" i="2" s="1"/>
  <c r="G287" i="2"/>
  <c r="I287" i="2" s="1"/>
  <c r="G285" i="2"/>
  <c r="I285" i="2" s="1"/>
  <c r="G282" i="2"/>
  <c r="G279" i="2"/>
  <c r="G278" i="2" s="1"/>
  <c r="I278" i="2" s="1"/>
  <c r="G276" i="2"/>
  <c r="I276" i="2" s="1"/>
  <c r="G274" i="2"/>
  <c r="I274" i="2" s="1"/>
  <c r="G270" i="2"/>
  <c r="I270" i="2" s="1"/>
  <c r="G268" i="2"/>
  <c r="I268" i="2" s="1"/>
  <c r="G266" i="2"/>
  <c r="I266" i="2" s="1"/>
  <c r="G260" i="2"/>
  <c r="G259" i="2" s="1"/>
  <c r="G257" i="2"/>
  <c r="I257" i="2" s="1"/>
  <c r="G255" i="2"/>
  <c r="I255" i="2" s="1"/>
  <c r="G252" i="2"/>
  <c r="G251" i="2" s="1"/>
  <c r="I251" i="2" s="1"/>
  <c r="G248" i="2"/>
  <c r="G247" i="2" s="1"/>
  <c r="G246" i="2" s="1"/>
  <c r="G244" i="2"/>
  <c r="I244" i="2" s="1"/>
  <c r="G242" i="2"/>
  <c r="I242" i="2" s="1"/>
  <c r="G240" i="2"/>
  <c r="I240" i="2" s="1"/>
  <c r="G237" i="2"/>
  <c r="I237" i="2" s="1"/>
  <c r="G235" i="2"/>
  <c r="I235" i="2" s="1"/>
  <c r="G232" i="2"/>
  <c r="I232" i="2" s="1"/>
  <c r="G230" i="2"/>
  <c r="I230" i="2" s="1"/>
  <c r="G228" i="2"/>
  <c r="I228" i="2" s="1"/>
  <c r="G226" i="2"/>
  <c r="I226" i="2" s="1"/>
  <c r="G223" i="2"/>
  <c r="I223" i="2" s="1"/>
  <c r="G221" i="2"/>
  <c r="I221" i="2" s="1"/>
  <c r="G218" i="2"/>
  <c r="G217" i="2" s="1"/>
  <c r="G215" i="2"/>
  <c r="I215" i="2" s="1"/>
  <c r="G213" i="2"/>
  <c r="I213" i="2" s="1"/>
  <c r="G210" i="2"/>
  <c r="I210" i="2" s="1"/>
  <c r="G208" i="2"/>
  <c r="I208" i="2" s="1"/>
  <c r="G203" i="2"/>
  <c r="I203" i="2" s="1"/>
  <c r="G201" i="2"/>
  <c r="I201" i="2" s="1"/>
  <c r="G197" i="2"/>
  <c r="I197" i="2" s="1"/>
  <c r="G195" i="2"/>
  <c r="I195" i="2" s="1"/>
  <c r="G182" i="2"/>
  <c r="G181" i="2" s="1"/>
  <c r="I181" i="2" s="1"/>
  <c r="G179" i="2"/>
  <c r="I179" i="2" s="1"/>
  <c r="G177" i="2"/>
  <c r="I177" i="2" s="1"/>
  <c r="G175" i="2"/>
  <c r="I175" i="2" s="1"/>
  <c r="G169" i="2"/>
  <c r="G168" i="2" s="1"/>
  <c r="G167" i="2" s="1"/>
  <c r="I161" i="2"/>
  <c r="G159" i="2"/>
  <c r="I159" i="2" s="1"/>
  <c r="G157" i="2"/>
  <c r="G154" i="2"/>
  <c r="G153" i="2" s="1"/>
  <c r="G150" i="2"/>
  <c r="G149" i="2" s="1"/>
  <c r="I149" i="2" s="1"/>
  <c r="G147" i="2"/>
  <c r="G146" i="2" s="1"/>
  <c r="I146" i="2" s="1"/>
  <c r="G142" i="2"/>
  <c r="I142" i="2" s="1"/>
  <c r="G138" i="2"/>
  <c r="I138" i="2" s="1"/>
  <c r="G128" i="2"/>
  <c r="I128" i="2" s="1"/>
  <c r="I124" i="2"/>
  <c r="G120" i="2"/>
  <c r="I120" i="2" s="1"/>
  <c r="G116" i="2"/>
  <c r="G115" i="2" s="1"/>
  <c r="G113" i="2"/>
  <c r="G112" i="2" s="1"/>
  <c r="G109" i="2"/>
  <c r="G108" i="2" s="1"/>
  <c r="G105" i="2"/>
  <c r="G104" i="2" s="1"/>
  <c r="I104" i="2" s="1"/>
  <c r="G102" i="2"/>
  <c r="G101" i="2" s="1"/>
  <c r="G97" i="2"/>
  <c r="G96" i="2" s="1"/>
  <c r="G94" i="2"/>
  <c r="G93" i="2" s="1"/>
  <c r="G91" i="2"/>
  <c r="G90" i="2" s="1"/>
  <c r="G86" i="2"/>
  <c r="G85" i="2" s="1"/>
  <c r="G84" i="2" s="1"/>
  <c r="G83" i="2" s="1"/>
  <c r="G81" i="2"/>
  <c r="G80" i="2" s="1"/>
  <c r="G78" i="2"/>
  <c r="G77" i="2" s="1"/>
  <c r="G73" i="2"/>
  <c r="I73" i="2" s="1"/>
  <c r="G71" i="2"/>
  <c r="I71" i="2" s="1"/>
  <c r="G68" i="2"/>
  <c r="G67" i="2" s="1"/>
  <c r="G61" i="2"/>
  <c r="I61" i="2" s="1"/>
  <c r="G59" i="2"/>
  <c r="I59" i="2" s="1"/>
  <c r="G54" i="2"/>
  <c r="G53" i="2" s="1"/>
  <c r="G52" i="2" s="1"/>
  <c r="G49" i="2"/>
  <c r="I49" i="2" s="1"/>
  <c r="G47" i="2"/>
  <c r="I47" i="2" s="1"/>
  <c r="G43" i="2"/>
  <c r="I43" i="2" s="1"/>
  <c r="G40" i="2"/>
  <c r="I40" i="2" s="1"/>
  <c r="G37" i="2"/>
  <c r="I37" i="2" s="1"/>
  <c r="G34" i="2"/>
  <c r="I34" i="2" s="1"/>
  <c r="G30" i="2"/>
  <c r="I30" i="2" s="1"/>
  <c r="G28" i="2"/>
  <c r="I28" i="2" s="1"/>
  <c r="G25" i="2"/>
  <c r="G24" i="2" s="1"/>
  <c r="G16" i="2"/>
  <c r="G15" i="2" s="1"/>
  <c r="G14" i="2" s="1"/>
  <c r="G17" i="2"/>
  <c r="I17" i="2" s="1"/>
  <c r="H922" i="2" l="1"/>
  <c r="G859" i="2"/>
  <c r="I676" i="2"/>
  <c r="H152" i="2"/>
  <c r="H144" i="2" s="1"/>
  <c r="I707" i="2"/>
  <c r="H672" i="2"/>
  <c r="G802" i="2"/>
  <c r="G878" i="2"/>
  <c r="G877" i="2" s="1"/>
  <c r="H76" i="2"/>
  <c r="H497" i="2"/>
  <c r="I429" i="2"/>
  <c r="I425" i="2"/>
  <c r="G424" i="2"/>
  <c r="I424" i="2" s="1"/>
  <c r="I186" i="2"/>
  <c r="I368" i="2"/>
  <c r="G359" i="2"/>
  <c r="I282" i="2"/>
  <c r="I281" i="2" s="1"/>
  <c r="G281" i="2"/>
  <c r="H311" i="2"/>
  <c r="G497" i="2"/>
  <c r="G496" i="2" s="1"/>
  <c r="I661" i="2"/>
  <c r="G854" i="2"/>
  <c r="I854" i="2" s="1"/>
  <c r="I909" i="2"/>
  <c r="I856" i="2"/>
  <c r="I507" i="2"/>
  <c r="I958" i="2"/>
  <c r="H206" i="2"/>
  <c r="G156" i="2"/>
  <c r="I156" i="2" s="1"/>
  <c r="I886" i="2"/>
  <c r="H107" i="2"/>
  <c r="G922" i="2"/>
  <c r="G921" i="2" s="1"/>
  <c r="I879" i="2"/>
  <c r="H878" i="2"/>
  <c r="I938" i="2"/>
  <c r="H966" i="2"/>
  <c r="I967" i="2"/>
  <c r="I868" i="2"/>
  <c r="I859" i="2"/>
  <c r="I837" i="2"/>
  <c r="I728" i="2"/>
  <c r="H649" i="2"/>
  <c r="I650" i="2"/>
  <c r="H581" i="2"/>
  <c r="I581" i="2" s="1"/>
  <c r="I582" i="2"/>
  <c r="I554" i="2"/>
  <c r="H525" i="2"/>
  <c r="I526" i="2"/>
  <c r="H512" i="2"/>
  <c r="I512" i="2" s="1"/>
  <c r="I513" i="2"/>
  <c r="I430" i="2"/>
  <c r="I305" i="2"/>
  <c r="I295" i="2"/>
  <c r="I291" i="2"/>
  <c r="H272" i="2"/>
  <c r="I217" i="2"/>
  <c r="I168" i="2"/>
  <c r="I147" i="2"/>
  <c r="I112" i="2"/>
  <c r="I97" i="2"/>
  <c r="I91" i="2"/>
  <c r="I81" i="2"/>
  <c r="I68" i="2"/>
  <c r="H956" i="2"/>
  <c r="I956" i="2" s="1"/>
  <c r="I957" i="2"/>
  <c r="H948" i="2"/>
  <c r="I948" i="2" s="1"/>
  <c r="I949" i="2"/>
  <c r="H873" i="2"/>
  <c r="I873" i="2" s="1"/>
  <c r="I874" i="2"/>
  <c r="H846" i="2"/>
  <c r="I846" i="2" s="1"/>
  <c r="I847" i="2"/>
  <c r="H822" i="2"/>
  <c r="I823" i="2"/>
  <c r="H808" i="2"/>
  <c r="I809" i="2"/>
  <c r="I745" i="2"/>
  <c r="H733" i="2"/>
  <c r="I733" i="2" s="1"/>
  <c r="I734" i="2"/>
  <c r="H717" i="2"/>
  <c r="I718" i="2"/>
  <c r="H701" i="2"/>
  <c r="I712" i="2"/>
  <c r="I653" i="2"/>
  <c r="H635" i="2"/>
  <c r="I636" i="2"/>
  <c r="H471" i="2"/>
  <c r="H386" i="2"/>
  <c r="I355" i="2"/>
  <c r="I279" i="2"/>
  <c r="I260" i="2"/>
  <c r="I248" i="2"/>
  <c r="I182" i="2"/>
  <c r="I154" i="2"/>
  <c r="I115" i="2"/>
  <c r="I108" i="2"/>
  <c r="I94" i="2"/>
  <c r="I78" i="2"/>
  <c r="I16" i="2"/>
  <c r="I380" i="2"/>
  <c r="H23" i="2"/>
  <c r="I24" i="2"/>
  <c r="I923" i="2"/>
  <c r="H896" i="2"/>
  <c r="I897" i="2"/>
  <c r="H866" i="2"/>
  <c r="I866" i="2" s="1"/>
  <c r="I867" i="2"/>
  <c r="I836" i="2"/>
  <c r="H826" i="2"/>
  <c r="I826" i="2" s="1"/>
  <c r="I827" i="2"/>
  <c r="I766" i="2"/>
  <c r="H753" i="2"/>
  <c r="I754" i="2"/>
  <c r="I721" i="2"/>
  <c r="H640" i="2"/>
  <c r="I641" i="2"/>
  <c r="H626" i="2"/>
  <c r="I626" i="2" s="1"/>
  <c r="H603" i="2"/>
  <c r="I604" i="2"/>
  <c r="I574" i="2"/>
  <c r="I478" i="2"/>
  <c r="H446" i="2"/>
  <c r="I426" i="2"/>
  <c r="I382" i="2"/>
  <c r="I306" i="2"/>
  <c r="I294" i="2"/>
  <c r="H293" i="2"/>
  <c r="I293" i="2" s="1"/>
  <c r="H263" i="2"/>
  <c r="I218" i="2"/>
  <c r="H184" i="2"/>
  <c r="I184" i="2" s="1"/>
  <c r="I185" i="2"/>
  <c r="H172" i="2"/>
  <c r="I167" i="2"/>
  <c r="I157" i="2"/>
  <c r="I150" i="2"/>
  <c r="I113" i="2"/>
  <c r="I105" i="2"/>
  <c r="I96" i="2"/>
  <c r="H89" i="2"/>
  <c r="I90" i="2"/>
  <c r="I80" i="2"/>
  <c r="H66" i="2"/>
  <c r="I67" i="2"/>
  <c r="I950" i="2"/>
  <c r="I943" i="2"/>
  <c r="H790" i="2"/>
  <c r="I790" i="2" s="1"/>
  <c r="I791" i="2"/>
  <c r="I785" i="2"/>
  <c r="I779" i="2"/>
  <c r="I744" i="2"/>
  <c r="I681" i="2"/>
  <c r="H622" i="2"/>
  <c r="I622" i="2" s="1"/>
  <c r="I623" i="2"/>
  <c r="I617" i="2"/>
  <c r="H595" i="2"/>
  <c r="I596" i="2"/>
  <c r="I544" i="2"/>
  <c r="I498" i="2"/>
  <c r="H434" i="2"/>
  <c r="I325" i="2"/>
  <c r="I259" i="2"/>
  <c r="I252" i="2"/>
  <c r="H246" i="2"/>
  <c r="I246" i="2" s="1"/>
  <c r="I247" i="2"/>
  <c r="I169" i="2"/>
  <c r="I153" i="2"/>
  <c r="I116" i="2"/>
  <c r="I109" i="2"/>
  <c r="H100" i="2"/>
  <c r="I101" i="2"/>
  <c r="I93" i="2"/>
  <c r="I77" i="2"/>
  <c r="H52" i="2"/>
  <c r="I52" i="2" s="1"/>
  <c r="I53" i="2"/>
  <c r="I102" i="2"/>
  <c r="I54" i="2"/>
  <c r="H192" i="2"/>
  <c r="H14" i="2"/>
  <c r="I14" i="2" s="1"/>
  <c r="I15" i="2"/>
  <c r="H480" i="2"/>
  <c r="I381" i="2"/>
  <c r="I25" i="2"/>
  <c r="G649" i="2"/>
  <c r="G753" i="2"/>
  <c r="G752" i="2" s="1"/>
  <c r="G751" i="2" s="1"/>
  <c r="G896" i="2"/>
  <c r="G895" i="2" s="1"/>
  <c r="G312" i="2"/>
  <c r="I312" i="2" s="1"/>
  <c r="G440" i="2"/>
  <c r="I440" i="2" s="1"/>
  <c r="G603" i="2"/>
  <c r="G594" i="2" s="1"/>
  <c r="G593" i="2" s="1"/>
  <c r="G716" i="2"/>
  <c r="G715" i="2" s="1"/>
  <c r="G419" i="2"/>
  <c r="G435" i="2"/>
  <c r="G472" i="2"/>
  <c r="I472" i="2" s="1"/>
  <c r="G701" i="2"/>
  <c r="G672" i="2"/>
  <c r="G525" i="2"/>
  <c r="G524" i="2" s="1"/>
  <c r="G523" i="2" s="1"/>
  <c r="G482" i="2"/>
  <c r="G319" i="2"/>
  <c r="I319" i="2" s="1"/>
  <c r="G464" i="2"/>
  <c r="G447" i="2"/>
  <c r="G446" i="2" s="1"/>
  <c r="G445" i="2" s="1"/>
  <c r="G413" i="2"/>
  <c r="I413" i="2" s="1"/>
  <c r="G387" i="2"/>
  <c r="I387" i="2" s="1"/>
  <c r="G345" i="2"/>
  <c r="G344" i="2" s="1"/>
  <c r="G327" i="2"/>
  <c r="I327" i="2" s="1"/>
  <c r="G298" i="2"/>
  <c r="G265" i="2"/>
  <c r="G273" i="2"/>
  <c r="I273" i="2" s="1"/>
  <c r="G289" i="2"/>
  <c r="I289" i="2" s="1"/>
  <c r="G284" i="2"/>
  <c r="I284" i="2" s="1"/>
  <c r="G76" i="2"/>
  <c r="G89" i="2"/>
  <c r="G254" i="2"/>
  <c r="G239" i="2"/>
  <c r="I239" i="2" s="1"/>
  <c r="G234" i="2"/>
  <c r="I234" i="2" s="1"/>
  <c r="G225" i="2"/>
  <c r="I225" i="2" s="1"/>
  <c r="G220" i="2"/>
  <c r="I220" i="2" s="1"/>
  <c r="G212" i="2"/>
  <c r="I212" i="2" s="1"/>
  <c r="G207" i="2"/>
  <c r="G200" i="2"/>
  <c r="G194" i="2"/>
  <c r="G174" i="2"/>
  <c r="G145" i="2"/>
  <c r="I145" i="2" s="1"/>
  <c r="G137" i="2"/>
  <c r="G132" i="2" s="1"/>
  <c r="G119" i="2"/>
  <c r="I119" i="2" s="1"/>
  <c r="G107" i="2"/>
  <c r="G100" i="2"/>
  <c r="G27" i="2"/>
  <c r="G23" i="2" s="1"/>
  <c r="G22" i="2" s="1"/>
  <c r="G21" i="2" s="1"/>
  <c r="G70" i="2"/>
  <c r="G66" i="2" s="1"/>
  <c r="G65" i="2" s="1"/>
  <c r="G58" i="2"/>
  <c r="G46" i="2"/>
  <c r="I672" i="2" l="1"/>
  <c r="I804" i="2"/>
  <c r="H803" i="2"/>
  <c r="H802" i="2" s="1"/>
  <c r="I822" i="2"/>
  <c r="I76" i="2"/>
  <c r="G894" i="2"/>
  <c r="I497" i="2"/>
  <c r="G152" i="2"/>
  <c r="I152" i="2" s="1"/>
  <c r="G495" i="2"/>
  <c r="G853" i="2"/>
  <c r="G797" i="2" s="1"/>
  <c r="I107" i="2"/>
  <c r="G434" i="2"/>
  <c r="G433" i="2" s="1"/>
  <c r="H784" i="2"/>
  <c r="I784" i="2" s="1"/>
  <c r="H310" i="2"/>
  <c r="H309" i="2" s="1"/>
  <c r="I207" i="2"/>
  <c r="G206" i="2"/>
  <c r="H496" i="2"/>
  <c r="H495" i="2" s="1"/>
  <c r="G33" i="2"/>
  <c r="G32" i="2" s="1"/>
  <c r="I70" i="2"/>
  <c r="I100" i="2"/>
  <c r="I435" i="2"/>
  <c r="H853" i="2"/>
  <c r="G193" i="2"/>
  <c r="I194" i="2"/>
  <c r="G250" i="2"/>
  <c r="I250" i="2" s="1"/>
  <c r="I254" i="2"/>
  <c r="G297" i="2"/>
  <c r="I297" i="2" s="1"/>
  <c r="I298" i="2"/>
  <c r="G463" i="2"/>
  <c r="I463" i="2" s="1"/>
  <c r="I464" i="2"/>
  <c r="G418" i="2"/>
  <c r="I418" i="2" s="1"/>
  <c r="I419" i="2"/>
  <c r="H191" i="2"/>
  <c r="G173" i="2"/>
  <c r="I174" i="2"/>
  <c r="G199" i="2"/>
  <c r="I199" i="2" s="1"/>
  <c r="I200" i="2"/>
  <c r="G264" i="2"/>
  <c r="I265" i="2"/>
  <c r="G358" i="2"/>
  <c r="I359" i="2"/>
  <c r="G471" i="2"/>
  <c r="I471" i="2" s="1"/>
  <c r="G481" i="2"/>
  <c r="I482" i="2"/>
  <c r="I137" i="2"/>
  <c r="H433" i="2"/>
  <c r="I595" i="2"/>
  <c r="H594" i="2"/>
  <c r="H65" i="2"/>
  <c r="I66" i="2"/>
  <c r="H262" i="2"/>
  <c r="I447" i="2"/>
  <c r="H489" i="2"/>
  <c r="I489" i="2" s="1"/>
  <c r="H639" i="2"/>
  <c r="I640" i="2"/>
  <c r="H752" i="2"/>
  <c r="I753" i="2"/>
  <c r="H895" i="2"/>
  <c r="I896" i="2"/>
  <c r="H921" i="2"/>
  <c r="I921" i="2" s="1"/>
  <c r="I922" i="2"/>
  <c r="I27" i="2"/>
  <c r="I46" i="2"/>
  <c r="I701" i="2"/>
  <c r="I717" i="2"/>
  <c r="H716" i="2"/>
  <c r="H715" i="2" s="1"/>
  <c r="I344" i="2"/>
  <c r="H524" i="2"/>
  <c r="I525" i="2"/>
  <c r="H877" i="2"/>
  <c r="I878" i="2"/>
  <c r="G57" i="2"/>
  <c r="I57" i="2" s="1"/>
  <c r="I58" i="2"/>
  <c r="I132" i="2"/>
  <c r="I89" i="2"/>
  <c r="H88" i="2"/>
  <c r="H445" i="2"/>
  <c r="I445" i="2" s="1"/>
  <c r="I446" i="2"/>
  <c r="I603" i="2"/>
  <c r="H22" i="2"/>
  <c r="I23" i="2"/>
  <c r="H32" i="2"/>
  <c r="H385" i="2"/>
  <c r="H634" i="2"/>
  <c r="I635" i="2"/>
  <c r="I808" i="2"/>
  <c r="I345" i="2"/>
  <c r="I649" i="2"/>
  <c r="H965" i="2"/>
  <c r="I965" i="2" s="1"/>
  <c r="I966" i="2"/>
  <c r="H131" i="2"/>
  <c r="H205" i="2"/>
  <c r="G639" i="2"/>
  <c r="G311" i="2"/>
  <c r="I311" i="2" s="1"/>
  <c r="G386" i="2"/>
  <c r="G385" i="2" s="1"/>
  <c r="G272" i="2"/>
  <c r="G88" i="2"/>
  <c r="G494" i="2" l="1"/>
  <c r="G384" i="2"/>
  <c r="I853" i="2"/>
  <c r="G144" i="2"/>
  <c r="G131" i="2" s="1"/>
  <c r="I131" i="2" s="1"/>
  <c r="I33" i="2"/>
  <c r="I434" i="2"/>
  <c r="I496" i="2"/>
  <c r="G432" i="2"/>
  <c r="G56" i="2"/>
  <c r="G13" i="2" s="1"/>
  <c r="I32" i="2"/>
  <c r="H166" i="2"/>
  <c r="I802" i="2"/>
  <c r="I803" i="2"/>
  <c r="I88" i="2"/>
  <c r="G205" i="2"/>
  <c r="I205" i="2" s="1"/>
  <c r="I206" i="2"/>
  <c r="I272" i="2"/>
  <c r="H633" i="2"/>
  <c r="I633" i="2" s="1"/>
  <c r="I634" i="2"/>
  <c r="I386" i="2"/>
  <c r="I495" i="2"/>
  <c r="I877" i="2"/>
  <c r="H523" i="2"/>
  <c r="I523" i="2" s="1"/>
  <c r="I524" i="2"/>
  <c r="I65" i="2"/>
  <c r="H56" i="2"/>
  <c r="I433" i="2"/>
  <c r="H432" i="2"/>
  <c r="G480" i="2"/>
  <c r="I480" i="2" s="1"/>
  <c r="I481" i="2"/>
  <c r="I385" i="2"/>
  <c r="H384" i="2"/>
  <c r="H21" i="2"/>
  <c r="I21" i="2" s="1"/>
  <c r="I22" i="2"/>
  <c r="I715" i="2"/>
  <c r="I716" i="2"/>
  <c r="H894" i="2"/>
  <c r="I894" i="2" s="1"/>
  <c r="I895" i="2"/>
  <c r="I752" i="2"/>
  <c r="H751" i="2"/>
  <c r="I751" i="2" s="1"/>
  <c r="I639" i="2"/>
  <c r="H593" i="2"/>
  <c r="I593" i="2" s="1"/>
  <c r="I594" i="2"/>
  <c r="G357" i="2"/>
  <c r="I357" i="2" s="1"/>
  <c r="I358" i="2"/>
  <c r="G263" i="2"/>
  <c r="I263" i="2" s="1"/>
  <c r="I264" i="2"/>
  <c r="G172" i="2"/>
  <c r="I172" i="2" s="1"/>
  <c r="I173" i="2"/>
  <c r="G192" i="2"/>
  <c r="I193" i="2"/>
  <c r="G310" i="2"/>
  <c r="I144" i="2" l="1"/>
  <c r="I432" i="2"/>
  <c r="I56" i="2"/>
  <c r="I384" i="2"/>
  <c r="H797" i="2"/>
  <c r="I797" i="2" s="1"/>
  <c r="G309" i="2"/>
  <c r="I310" i="2"/>
  <c r="I192" i="2"/>
  <c r="G191" i="2"/>
  <c r="H308" i="2"/>
  <c r="G262" i="2"/>
  <c r="I262" i="2" s="1"/>
  <c r="H494" i="2"/>
  <c r="I494" i="2" s="1"/>
  <c r="H13" i="2"/>
  <c r="I13" i="2" s="1"/>
  <c r="H971" i="2" l="1"/>
  <c r="G308" i="2"/>
  <c r="I308" i="2" s="1"/>
  <c r="I309" i="2"/>
  <c r="I191" i="2"/>
  <c r="G166" i="2"/>
  <c r="G971" i="2" l="1"/>
  <c r="I166" i="2"/>
  <c r="I971" i="2" l="1"/>
</calcChain>
</file>

<file path=xl/sharedStrings.xml><?xml version="1.0" encoding="utf-8"?>
<sst xmlns="http://schemas.openxmlformats.org/spreadsheetml/2006/main" count="5705" uniqueCount="629">
  <si>
    <t/>
  </si>
  <si>
    <t>Наименование</t>
  </si>
  <si>
    <t>Рз</t>
  </si>
  <si>
    <t>Пр</t>
  </si>
  <si>
    <t>Цср</t>
  </si>
  <si>
    <t>Вр</t>
  </si>
  <si>
    <t>1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</si>
  <si>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</si>
  <si>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</si>
  <si>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</si>
  <si>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</si>
  <si>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</si>
  <si>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на обеспечение деятельности органов местного самоуправления</t>
  </si>
  <si>
    <t>55000</t>
  </si>
  <si>
    <t>00000</t>
  </si>
  <si>
    <t>Глава муниципального образования</t>
  </si>
  <si>
    <t>55100</t>
  </si>
  <si>
    <t>Расходы на выплаты по оплате труда работников органов местного самоуправления</t>
  </si>
  <si>
    <t>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</si>
  <si>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</si>
  <si>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</si>
  <si>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</t>
  </si>
  <si>
    <t>00190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</si>
  <si>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</si>
  <si>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</si>
  <si>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Представительные органы местного самоуправления</t>
  </si>
  <si>
    <t>55300</t>
  </si>
  <si>
    <t>Председатель представительного органа муниципального образования</t>
  </si>
  <si>
    <t>55301</t>
  </si>
  <si>
    <t>55303</t>
  </si>
  <si>
    <t>Закупка товаров, работ и услуг для обеспечения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</si>
  <si>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</si>
  <si>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</si>
  <si>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</si>
  <si>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Субвенция на реализацию Закона Сахалинской области от 30 апреля 2004 года № 500 "Об административных комиссиях в Сахалинской области"</t>
  </si>
  <si>
    <t>62010</t>
  </si>
  <si>
    <t>Субвенция на реализацию Закона Сахалинской области от 7 июня 2006 года № 63-ЗО «О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местностей»</t>
  </si>
  <si>
    <t>62080</t>
  </si>
  <si>
    <t>62100</t>
  </si>
  <si>
    <t>Субвенция на реализацию Закона Сахалинской области от 24 декабря 2012 года № 119- З 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</si>
  <si>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62210</t>
  </si>
  <si>
    <t>Субвенция на реализацию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</si>
  <si>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62600</t>
  </si>
  <si>
    <t>Исполнительно-распорядительные органы местного самоуправления</t>
  </si>
  <si>
    <t>55200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</si>
  <si>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</si>
  <si>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</si>
  <si>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</si>
  <si>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</si>
  <si>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</si>
  <si>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</si>
  <si>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"Повышение эффективности управления муниципальными финансами в муниципальном образовании «Холмский городской округ» на 2015-2025 годы"</t>
  </si>
  <si>
    <t>16000</t>
  </si>
  <si>
    <t>Организация управления муниципальными финансами</t>
  </si>
  <si>
    <t>16006</t>
  </si>
  <si>
    <t>Социальное обеспечение и иные выплаты населению</t>
  </si>
  <si>
    <t>300</t>
  </si>
  <si>
    <t>Контрольно-счетная палата муниципального образования</t>
  </si>
  <si>
    <t>55400</t>
  </si>
  <si>
    <t>Председатель контрольно-счетной палаты муниципального образования и его заместители</t>
  </si>
  <si>
    <t>55401</t>
  </si>
  <si>
    <t>Обеспечение деятельности контрольно-счетной палаты муниципального образования</t>
  </si>
  <si>
    <t>55402</t>
  </si>
  <si>
    <t>Иные бюджетные ассигнования</t>
  </si>
  <si>
    <t>800</t>
  </si>
  <si>
    <t>Обеспечение проведения выборов и референдумов</t>
  </si>
  <si>
    <t>07</t>
  </si>
  <si>
    <t>Прочие непрограммные мероприятия</t>
  </si>
  <si>
    <t>56000</t>
  </si>
  <si>
    <t>Проведение выборов в представительный орган</t>
  </si>
  <si>
    <t>30200</t>
  </si>
  <si>
    <t>Оказание содействия в подготовке проведения общероссийского голосования</t>
  </si>
  <si>
    <t>560W2</t>
  </si>
  <si>
    <t>Резервный фонд Правительства Сахалинской области</t>
  </si>
  <si>
    <t>87000</t>
  </si>
  <si>
    <t>Резервные фонды</t>
  </si>
  <si>
    <t>11</t>
  </si>
  <si>
    <t>Резервный фонд администрации муниципального образования "Холмский городской округ"</t>
  </si>
  <si>
    <t>16001</t>
  </si>
  <si>
    <t>Резервный фонд администрации</t>
  </si>
  <si>
    <t>01870</t>
  </si>
  <si>
    <t>Другие общегосударственные вопросы</t>
  </si>
  <si>
    <t>13</t>
  </si>
  <si>
    <t>Муниципальная программа "Совершенствование системы управления муниципальным имуществом в муниципальном образовании «Холмский городской округ» на 2014- 2025 годы"</t>
  </si>
  <si>
    <t>15000</t>
  </si>
  <si>
    <t>Оптимизация состава муниципального имущества</t>
  </si>
  <si>
    <t>15001</t>
  </si>
  <si>
    <t>Иные обязательства, возникающие при реализации муниципальной программы</t>
  </si>
  <si>
    <t>20990</t>
  </si>
  <si>
    <t>Совершенствование системы учета объектов муниципального планирования</t>
  </si>
  <si>
    <t>15002</t>
  </si>
  <si>
    <t>Иные обязательства,  возникающие при реализации муниципальной программы</t>
  </si>
  <si>
    <t>Создание условий для повышения эффективности управления муниципальным имуществом</t>
  </si>
  <si>
    <t>15003</t>
  </si>
  <si>
    <t>Обеспечение прозрачности и открытости бюджетного процесса</t>
  </si>
  <si>
    <t>16004</t>
  </si>
  <si>
    <t>Сопровождение и обеспечение текущих процессов составления и исполнения бюджета муниципального образования "Холмский городской округ", ведение бухгалтерского, управленческого учета и формирования отчетности</t>
  </si>
  <si>
    <t>16005</t>
  </si>
  <si>
    <t>Муниципальная программа "Противодействие коррупции в муниципальном образовании "Холмский городской округ" на 2016-2025 годы"</t>
  </si>
  <si>
    <t>23000</t>
  </si>
  <si>
    <t>Формирование в органах местного самоуправления муниципального образования «Холмский городской округ» отрицательного отношения к коррупции, обеспечение неотвратимости ответственности за совершение коррупционных правонарушений в случаях, предусмотренных законодательством Российской Федерации, предупреждение коррупционных правонарушений</t>
  </si>
  <si>
    <t>23001</t>
  </si>
  <si>
    <t>Повышение правовой грамотности населения в сфере противодействия коррупции. Повышение роли средств массовой информации в пропаганде и реализации антикоррупционной политики. Содействие доступу граждан и организаций к информации о фактах коррупции; в том числе путем освещения таких фактов в средствах массовой информации</t>
  </si>
  <si>
    <t>23003</t>
  </si>
  <si>
    <t>Субвенция на реализацию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денлам несовершеннолетних и защите их прав"</t>
  </si>
  <si>
    <t>62090</t>
  </si>
  <si>
    <t>Расходы на обеспечение деятельности (оказание услуг) муниципальных учреждений</t>
  </si>
  <si>
    <t>56101</t>
  </si>
  <si>
    <t>00590</t>
  </si>
  <si>
    <t>Учреждения по обеспечению хозяйственного обслуживания</t>
  </si>
  <si>
    <t>56102</t>
  </si>
  <si>
    <t>Выполнение других обязательств государства</t>
  </si>
  <si>
    <t>29000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</si>
  <si>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</si>
  <si>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</si>
  <si>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</si>
  <si>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Учреждения по организации и осуществлению мероприятий в области гражданской обороны, обеспечение защиты населения и территорий в чрезвычайных ситуациях</t>
  </si>
  <si>
    <t>56103</t>
  </si>
  <si>
    <t>Субвенция на реализацию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</si>
  <si>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</si>
  <si>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</si>
  <si>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терроризма и экстремизма в муниципальном образовании «Холмский городской округ» на 2016-2025 годы"</t>
  </si>
  <si>
    <t>22000</t>
  </si>
  <si>
    <t>Организационные мероприятия</t>
  </si>
  <si>
    <t>22001</t>
  </si>
  <si>
    <t>Профилактические мероприятия</t>
  </si>
  <si>
    <t>22002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</si>
  <si>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</si>
  <si>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</si>
  <si>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«Профилактика правонарушений в муниципальном образовании «Холмский городской округ» на 2016-2025 годы»</t>
  </si>
  <si>
    <t>26000</t>
  </si>
  <si>
    <t>Информационно-методическое обеспечение профилактики правонарушений</t>
  </si>
  <si>
    <t>26004</t>
  </si>
  <si>
    <t>Профилактика правонарушений несовершеннолетних и молодежи</t>
  </si>
  <si>
    <t>26006</t>
  </si>
  <si>
    <t>Обеспечение правопорядка в общественных местах и на улицах</t>
  </si>
  <si>
    <t>26008</t>
  </si>
  <si>
    <t>НАЦИОНАЛЬНАЯ ЭКОНОМИКА</t>
  </si>
  <si>
    <t>Общеэкономические вопросы</t>
  </si>
  <si>
    <t>Субвенция на реализацию Закона Сахалинской области от 24 ноября 2011 года № 125-ЗО " О содействии в создании временных рабочих мест для трудоустройства несовершеннолетних граждан в возрасте от 14 до 18 лет в свободное от учебы время и о  наделении органов местного самоуправления государственными полномочиями Сахзалинской облати в сфере содействия занятости несовершеннолетних граждан в возрасте от 14 до 18 лет в свободное от учебы время"</t>
  </si>
  <si>
    <t>62180</t>
  </si>
  <si>
    <t>Топливно-энергетический комплекс</t>
  </si>
  <si>
    <t>Муниципальная программа "Охрана окружающей среды, воспроизводство и использование природных ресурсов муниципального образования "Холмский городской округ" на 2015-2025 годы"</t>
  </si>
  <si>
    <t>10000</t>
  </si>
  <si>
    <t>Создание газозаправичной инфраструктуры и приобретение (переоборудование) транспорта и техники, использующих природный газ в качестве газомоторного топлива</t>
  </si>
  <si>
    <t>10009</t>
  </si>
  <si>
    <t>Проведение государственной экспертизы проектной документации и результатов инженерных изысканий, проверка достоверности определения сметной стоимости</t>
  </si>
  <si>
    <t>29060</t>
  </si>
  <si>
    <t>Субсидия муниципальным образованиям на организацию электро-, тепло- и газоснабжения</t>
  </si>
  <si>
    <t>63160</t>
  </si>
  <si>
    <t>Софинансирование местного бюджета на организацию электро-, тепло- и газоснабжения</t>
  </si>
  <si>
    <t>S3160</t>
  </si>
  <si>
    <t>Прочие мероприятия в области национальной экономики</t>
  </si>
  <si>
    <t>20030</t>
  </si>
  <si>
    <t>Сельское хозяйство и рыболовство</t>
  </si>
  <si>
    <t>Муниципальная программа "Развитие сельского хозяйства в муниципальном образовании «Холмский городской округ» на 2014-2025 годы"</t>
  </si>
  <si>
    <t>12000</t>
  </si>
  <si>
    <t>Развитие малых форм хозяйствования</t>
  </si>
  <si>
    <t>12003</t>
  </si>
  <si>
    <t>Субсидия муниципальным образованиям на развитие агропромышленного комплекса</t>
  </si>
  <si>
    <t>63180</t>
  </si>
  <si>
    <t>Субсидии на возмещение затрат, возникающих при реализации мероприятий на поддержку животноводства в личных подсобных хозяйствах</t>
  </si>
  <si>
    <t>80130</t>
  </si>
  <si>
    <t>Транспорт</t>
  </si>
  <si>
    <t>08</t>
  </si>
  <si>
    <t>Муниципальная программа  "Развитие образования в муниципальном образовании «Холмский городской округ» на 2015-2025 годы"</t>
  </si>
  <si>
    <t>01000</t>
  </si>
  <si>
    <t>Подпрограмма "Обеспечение доступности и качества общего образования, в том числе и в сельской местности"</t>
  </si>
  <si>
    <t>01200</t>
  </si>
  <si>
    <t>Льготный провоз школьников в пассажирском транспорте</t>
  </si>
  <si>
    <t>01207</t>
  </si>
  <si>
    <t>Субсидии на возмещения затрат в связи с предоставлением дополнительных мер социальной поддержки отдельным категориям граждан, проживающим на территории муниципального образования «Холмский городской округ»</t>
  </si>
  <si>
    <t>80220</t>
  </si>
  <si>
    <t>Муниципальная программа "Повышение безопасности дорожного движения в муниципальном образовании "Холмский городской округ" на 2016-2025 годы"</t>
  </si>
  <si>
    <t>24000</t>
  </si>
  <si>
    <t>Создание условий для предоставления транспортных услуг населению, организация транспортного обслуживания населения</t>
  </si>
  <si>
    <t>24004</t>
  </si>
  <si>
    <t>Субсидия на возмещение затрат от оказания услуг по осуществлению регулярных пассажирских перевозок автомобильным транспортом общего пользования по регулируемым тарифам в границах муниципального образования «Холмский городской округ»</t>
  </si>
  <si>
    <t>80310</t>
  </si>
  <si>
    <t>Дорожное хозяйство (дорожные фонды)</t>
  </si>
  <si>
    <t>Муниципальная программа "Развитие транспортной инфраструктуры и дорожного хозяйства муниципального образования «Холмский городской округ» на 2015-2025 годы"</t>
  </si>
  <si>
    <t>13000</t>
  </si>
  <si>
    <t>Содержание объектов дорожного хозяйства муниципального образования «Холмский городской округ»</t>
  </si>
  <si>
    <t>13005</t>
  </si>
  <si>
    <t>Выполнение научно-исследовательских и опытно-конструкторских работ в сфере дорожного хозяйства, капитальный ремонт, ремонт и содержание автомобильных дорог общего пользования местного значения и искусственных сооружений на них</t>
  </si>
  <si>
    <t>20080</t>
  </si>
  <si>
    <t>Разработка проектно-сметной документации</t>
  </si>
  <si>
    <t>13007</t>
  </si>
  <si>
    <t>Капитальные вложения в объекты муниципальной собственности</t>
  </si>
  <si>
    <t>10100</t>
  </si>
  <si>
    <t>Капитальные вложения в объекты государственной (муниципальной) собственности</t>
  </si>
  <si>
    <t>400</t>
  </si>
  <si>
    <t>Ремонт объектов дорожного хозяйства муниципального образования «Холмский городской округ»</t>
  </si>
  <si>
    <t>13008</t>
  </si>
  <si>
    <t>Капитальный ремонт и ремонт дорожных покрытий населенных пунктов (включая расходы на инженерные изыскания, разработку проектной документации, проведение необходимых экспертиз, авторский надзор, геодезические разбивочные работы, топографическую съемку)</t>
  </si>
  <si>
    <t>13010</t>
  </si>
  <si>
    <t>Капитальный ремонт и (или) ремонт автомобильных дорог общего пользования местного значения</t>
  </si>
  <si>
    <t>13011</t>
  </si>
  <si>
    <t>Субсидия на софинансирование расходов муниципальных образований в сфере транспорта и дорожного хозяйства</t>
  </si>
  <si>
    <t>63170</t>
  </si>
  <si>
    <t>Софинансирование местного бюджета в сфере транспорта и дорожного хозяйства</t>
  </si>
  <si>
    <t>S3170</t>
  </si>
  <si>
    <t>Строительство (реконструкция) автомобильных дорог пользования местного значения</t>
  </si>
  <si>
    <t>13013</t>
  </si>
  <si>
    <t>Софинансирование капитальных вложений в объекты муниципальной собственности</t>
  </si>
  <si>
    <t>63500</t>
  </si>
  <si>
    <t>Софинансирование субсидии на софинансирование капитальных вложений в объекты муниципальной собственности</t>
  </si>
  <si>
    <t>S3500</t>
  </si>
  <si>
    <t>Содержание автомобильных дорог общего пользования местного значения</t>
  </si>
  <si>
    <t>13014</t>
  </si>
  <si>
    <t>Мероприятия, направленные на развитие системы организации дорожного движения транспортных средств и пешеходов, повышение безопасности дорожных условий</t>
  </si>
  <si>
    <t>24003</t>
  </si>
  <si>
    <t>Муниципальная программа "Формирование современной городской среды на территории  муниципального образования "Холмский городской округ" на 2018-2025 годы"</t>
  </si>
  <si>
    <t>30000</t>
  </si>
  <si>
    <t>Формирование благоустроенной и комфортной среды Холмского городского округа</t>
  </si>
  <si>
    <t>30001</t>
  </si>
  <si>
    <t>Иные обязательства, возникающие при реализации муниципальных программ</t>
  </si>
  <si>
    <t>Национальный проект "Жилье и городская среда" Федеральный проект "Формирование комфортной городской среды"</t>
  </si>
  <si>
    <t>300F2</t>
  </si>
  <si>
    <t>Субсидия муниципальным образованиям на поддержку муниципальных программ формирования современной городской среды</t>
  </si>
  <si>
    <t>63350</t>
  </si>
  <si>
    <t>Софинансирование местного бюджета на поддержку муниципальных программ формирования современной городской среды</t>
  </si>
  <si>
    <t>S3350</t>
  </si>
  <si>
    <t>Поддержка дорожного хозяйства</t>
  </si>
  <si>
    <t>20070</t>
  </si>
  <si>
    <t>Другие вопросы в области национальной экономики</t>
  </si>
  <si>
    <t>12</t>
  </si>
  <si>
    <t>Муниципальная программа «Обеспечение населения муниципального образования «Холмский городской округ» качественным жильем на 2014-2025 годы»</t>
  </si>
  <si>
    <t>04000</t>
  </si>
  <si>
    <t>Подпрограмма «Развитие системы градостроительного планирования»</t>
  </si>
  <si>
    <t>04100</t>
  </si>
  <si>
    <t>Субсидия муниципальным образованиям на обеспечение населения Сахалинской области качественным жильем</t>
  </si>
  <si>
    <t>63030</t>
  </si>
  <si>
    <t>Софинансирование местного бюджета по обеспечению населения Сахалинской области качественным жильем</t>
  </si>
  <si>
    <t>S3030</t>
  </si>
  <si>
    <t>Подготовка и обновление топографических карт и планов города Холмска и сельских населенных пунктов, входящих в состав муниципального образования «Холмский городской округ», в масштабах 1:5000, 1:2000, 1:1000, 1:500</t>
  </si>
  <si>
    <t>04102</t>
  </si>
  <si>
    <t>Муниципальная программа "Поддержка и развитие малого и среднего предпринимательства муниципального образования «Холмский городской округ» на 2014-2025 годы"</t>
  </si>
  <si>
    <t>Финансовая и имущественная поддержка субъектов малого и среднего предпринимательства и организаций, образующих инфраструктуру поддержки субъектов малого и среднего предпринимательства</t>
  </si>
  <si>
    <t>11001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</si>
  <si>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</t>
  </si>
  <si>
    <t>63320</t>
  </si>
  <si>
    <t>Софинансирование местного бюджета субсидии на софинансирование мероприятий муниципальных программ по поддержке и развитию субъектов малого и среднего предпринимательства</t>
  </si>
  <si>
    <t>S3320</t>
  </si>
  <si>
    <t>Поддержка субъектов малого и среднего предпринимательства в области подготовки, переподготовки и повышения квалификации кадров</t>
  </si>
  <si>
    <t>11003</t>
  </si>
  <si>
    <t>Предоставление субсидии на возмещение затрат на оплату образовательных услуг по переподготовке и повышению квалификации сотрудников, а также повышению предпринимательской грамотности и компетентности руководителей малых и средних предприятий</t>
  </si>
  <si>
    <t>80070</t>
  </si>
  <si>
    <t>Развитие молодежного предпринимательства</t>
  </si>
  <si>
    <t>11004</t>
  </si>
  <si>
    <t>Федеральный проект "Улучшение условий ведения предпринимательской деятельности"</t>
  </si>
  <si>
    <t>110I1</t>
  </si>
  <si>
    <t>Муниципальная программа "Развитие инвестиционного потенциала муниципального образования «Холмский городской округ» на 2015-2025 годы"</t>
  </si>
  <si>
    <t>Мероприятия по стимулированию инвестиционной деятельности</t>
  </si>
  <si>
    <t>14003</t>
  </si>
  <si>
    <t>Предоставление субсидии субъектам инвестиционной деятельности на реализацию инвестиционных проектов на территории муниципального образования «Холмский городской округ»</t>
  </si>
  <si>
    <t>80170</t>
  </si>
  <si>
    <t>Муниципальная  программа "Развитие торговли в муниципальном образовании "Холмский городской округ" на 2017-2025 годы"</t>
  </si>
  <si>
    <t>27000</t>
  </si>
  <si>
    <t>Информационная и организационная поддержка</t>
  </si>
  <si>
    <t>27002</t>
  </si>
  <si>
    <t>Муниципальная программа "Развитие туризма на территории муниципального образования "Холмский городской округ" на 2017-2025 годы</t>
  </si>
  <si>
    <t>28000</t>
  </si>
  <si>
    <t>Развитие туристического потенциала Холмского городского  округа</t>
  </si>
  <si>
    <t>28002</t>
  </si>
  <si>
    <t>Субсидия муниципальным образованиям на создание условий для развития туризма</t>
  </si>
  <si>
    <t>63300</t>
  </si>
  <si>
    <t>Софинансирование местного бюджета на создание условий для развития туризма</t>
  </si>
  <si>
    <t>S3300</t>
  </si>
  <si>
    <t>ЖИЛИЩНО-КОММУНАЛЬНОЕ ХОЗЯЙСТВО</t>
  </si>
  <si>
    <t>Жилищное хозяйство</t>
  </si>
  <si>
    <t>Подпрограмма «Переселение граждан, проживающих в муниципальном образовании «Холмский городской округ», из ветхого и аварийного жилищного фонда в 2014-2025 годах»</t>
  </si>
  <si>
    <t>04300</t>
  </si>
  <si>
    <t>Уплата выкупной цены за изымаемое жилое помещение в соответствии со ст.32 ЖК РФ</t>
  </si>
  <si>
    <t>04304</t>
  </si>
  <si>
    <t>Софинансирование местного бюджета на обеспечение населения Сахалинской области качественным жильем</t>
  </si>
  <si>
    <t>Строительство (приобретение на первичном и вторичном рынке) жилья для реализации полномочий органов местного самоуправления в области жилищных отношений</t>
  </si>
  <si>
    <t>04305</t>
  </si>
  <si>
    <t>Софинансирование местного бюджета капитальных вложений в объекты муниципальной собственности</t>
  </si>
  <si>
    <t>Инженерное обследование жилых домов, основных объектов и систем жизнеобеспечения</t>
  </si>
  <si>
    <t>04308</t>
  </si>
  <si>
    <t>Федеральный проект "Обеспечение устойчивого сокращения непригодного для проживания жилищного фонда"</t>
  </si>
  <si>
    <t>043F3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</si>
  <si>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</si>
  <si>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67483</t>
  </si>
  <si>
    <t>Переселение граждан из аварийного жилищного фонда за счет средств областного бюджета</t>
  </si>
  <si>
    <t>67484</t>
  </si>
  <si>
    <t>Переселение граждан из аварийного жилищного фонда, осуществляемых за счет средств местных бюджетов</t>
  </si>
  <si>
    <t>6748S</t>
  </si>
  <si>
    <t>Подпрограмма «Ликвидация (снос) аварийного и непригодного для проживания жилищного фонда, неиспользуемых и бесхозяйных объектов производственного и непроизводственного назначения в 2014-2025 годах»</t>
  </si>
  <si>
    <t>04400</t>
  </si>
  <si>
    <t>Ликвидация (снос) ветхого и аварийного жилищного фонда</t>
  </si>
  <si>
    <t>04401</t>
  </si>
  <si>
    <t>Изготовление справок о сносе объекта</t>
  </si>
  <si>
    <t>04403</t>
  </si>
  <si>
    <t>Муниципальная программа «Обеспечение населения муниципального образования «Холмский городской округ» качественными услугами жилищно-коммунального хозяйства на 2014-2025 годы»</t>
  </si>
  <si>
    <t>05000</t>
  </si>
  <si>
    <t>Подпрограмма "Создание безопасных и комфортных условий проживания граждан на территории муниципального образования "Холмский городской округ" на 2017-2025 годы"</t>
  </si>
  <si>
    <t>05300</t>
  </si>
  <si>
    <t>Жилищный фонд</t>
  </si>
  <si>
    <t>05301</t>
  </si>
  <si>
    <t>Капитальный и текущий ремонт, реконструкция жилищного фонда</t>
  </si>
  <si>
    <t>20040</t>
  </si>
  <si>
    <t>Мероприятия в области жилищно-коммунального хозяйства</t>
  </si>
  <si>
    <t>20050</t>
  </si>
  <si>
    <t>Субсидия муниципальным образованиям Сахалинской области на осуществление мероприятий по повышению качества предоставляемых жилищно-коммунальных услуг</t>
  </si>
  <si>
    <t>63060</t>
  </si>
  <si>
    <t>Субсидия муниципальным образованиям на реализацию мероприятий по созданию условий для управления многоквартирными домами</t>
  </si>
  <si>
    <t>63310</t>
  </si>
  <si>
    <t>Субсидии за счет средств бюджета муниципального образования «Холмский городской округ» на возмещение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</si>
  <si>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80190</t>
  </si>
  <si>
    <t>Краткосрочный план реализации региональной программы "Капитальный ремонт общего имущества в многоквартирных домах, расположенных на территории Сахалинской области, на 2014-2043 годы"</t>
  </si>
  <si>
    <t>83030</t>
  </si>
  <si>
    <t>Софинансирование местного бюджета мероприятий на осуществление мероприятий по повышению качества предоставляемых жилищно-коммунальных услуг</t>
  </si>
  <si>
    <t>S3060</t>
  </si>
  <si>
    <t>Формирование уставного фонда муниципальных унитарных предприятий</t>
  </si>
  <si>
    <t>80250</t>
  </si>
  <si>
    <t>Коммунальное хозяйство</t>
  </si>
  <si>
    <t>Подпрограмма "Создание условий для обеспечения качественными коммунальными услугами потребителей муниципального образования "Холмский городской округ" на 2017-2025 годы"</t>
  </si>
  <si>
    <t>05200</t>
  </si>
  <si>
    <t>Комунальное хозяйство</t>
  </si>
  <si>
    <t>05201</t>
  </si>
  <si>
    <t>Субсидия на реализацию мероприятий по обустройству (созданию) мест (площадок) накопления твердых коммунальных отходов</t>
  </si>
  <si>
    <t>63360</t>
  </si>
  <si>
    <t>Выполнение полномочий органов местного самоуправления по организации бытового обслуживания</t>
  </si>
  <si>
    <t>80200</t>
  </si>
  <si>
    <t>Софинансирование субсидии на реализацию мероприятий по обустройству (созданию) мест (площадок) накопления твердых коммунальных отходов</t>
  </si>
  <si>
    <t>S3360</t>
  </si>
  <si>
    <t>Федеральный проект "Чистая вода"</t>
  </si>
  <si>
    <t>052G5</t>
  </si>
  <si>
    <t>Благоустройство</t>
  </si>
  <si>
    <t>Подпрограмма «Повышение сейсмоустойчивости жилых домов, основных объектов и систем жизнеобеспечения в муниципальном образовании «Холмский городской округ» на 2014-2025 годы»</t>
  </si>
  <si>
    <t>04500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</si>
  <si>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</t>
  </si>
  <si>
    <t>04501</t>
  </si>
  <si>
    <t>Повышение сейсмоустойчивости жилых домов, основных объектов и систем жизнеобеспечения</t>
  </si>
  <si>
    <t>04503</t>
  </si>
  <si>
    <t>05302</t>
  </si>
  <si>
    <t>Субвенция на реализацию Закона Сахалинской области от 4 июня 2012 года N 40-ЗО "Об обращении с животными без владельцев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при осуществлении деятельности по обращению с животными без владельцев"</t>
  </si>
  <si>
    <t>62200</t>
  </si>
  <si>
    <t>Субсидия муниципальным образованиям на реализацию мероприятий по ликвидации несанкционированных свалок</t>
  </si>
  <si>
    <t>63370</t>
  </si>
  <si>
    <t>Иные межбюджетные трансферты на мероприятия по осуществлению территориального общественного самоуправления</t>
  </si>
  <si>
    <t>64080</t>
  </si>
  <si>
    <t>Софинансирование субсидии муниципальным образованиям на реализацию мероприятий по ликвидации несанкционированных свалок</t>
  </si>
  <si>
    <t>S3370</t>
  </si>
  <si>
    <t>Реализация общественно значимых проектов, основанных на местных иницыативах</t>
  </si>
  <si>
    <t>16007</t>
  </si>
  <si>
    <t>Субсидия муниципальным образованиям на реализацию в Сахалинской области общественно значимых проектов, основанных на местных инициативах</t>
  </si>
  <si>
    <t>63280</t>
  </si>
  <si>
    <t>Софинансирование местного бюджета  на реализацию в Сахалинской области общественно значимых проектов, основанных на местных инициативах</t>
  </si>
  <si>
    <t>S3280</t>
  </si>
  <si>
    <t>Прочие мероприятия по благоустройству</t>
  </si>
  <si>
    <t>20060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</si>
  <si>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</si>
  <si>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</si>
  <si>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</si>
  <si>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Мероприятия в области охраны окружающей среды</t>
  </si>
  <si>
    <t>29040</t>
  </si>
  <si>
    <t>ОБРАЗОВАНИЕ</t>
  </si>
  <si>
    <t>Дошкольное образование</t>
  </si>
  <si>
    <t>Подпрограмма "Повышение качества и доступности дошкольного образования"</t>
  </si>
  <si>
    <t>01100</t>
  </si>
  <si>
    <t>Обеспечение государственных гарантий доступности дошкольного образования</t>
  </si>
  <si>
    <t>01101</t>
  </si>
  <si>
    <t>Субсидия муниципальным образованиям на развитие образования</t>
  </si>
  <si>
    <t>63010</t>
  </si>
  <si>
    <t>Софинансирование местного бюджета на развитие образования</t>
  </si>
  <si>
    <t>S3010</t>
  </si>
  <si>
    <t>Обеспечение высокого качества услуг дошкольного образования</t>
  </si>
  <si>
    <t>01103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</si>
  <si>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</si>
  <si>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62240</t>
  </si>
  <si>
    <t>Подпрограмма "Развитие кадрового потенциала"</t>
  </si>
  <si>
    <t>01400</t>
  </si>
  <si>
    <t>Повышение социального престижа и привлекательности педагогической профессии</t>
  </si>
  <si>
    <t>01405</t>
  </si>
  <si>
    <t>Конкурсный отбор образовательных организаций, внедряющих инновационные образовательные программы и проекты. ("Лидер муниципальной системы образования", "Лучшее учреждение года")</t>
  </si>
  <si>
    <t>01406</t>
  </si>
  <si>
    <t>Мероприятия, направленные на обеспечение безопасного участия детей в дорожном движении</t>
  </si>
  <si>
    <t>24001</t>
  </si>
  <si>
    <t>Общее образование</t>
  </si>
  <si>
    <t>Развитие инфраструктуры доступности качественного общего образования</t>
  </si>
  <si>
    <t>01201</t>
  </si>
  <si>
    <t>Субвенция на реализацию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</si>
  <si>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62190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</si>
  <si>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</si>
  <si>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R3040</t>
  </si>
  <si>
    <t>Повышение качества общего образования</t>
  </si>
  <si>
    <t>01202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</si>
  <si>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</si>
  <si>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</si>
  <si>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Обеспечение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</si>
  <si>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62230</t>
  </si>
  <si>
    <t>Развитие инклюзивного образования</t>
  </si>
  <si>
    <t>01203</t>
  </si>
  <si>
    <t>Выявление и поддержка одаренных детей</t>
  </si>
  <si>
    <t>01204</t>
  </si>
  <si>
    <t>Внедрение дистанционных образовательных технологий и электронного обучения</t>
  </si>
  <si>
    <t>01206</t>
  </si>
  <si>
    <t>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</si>
  <si>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Субсидия муниципальным образованиям на реализацию в Сахалинской области общественно значимых проектов, основанных на местных инициативах в рамках проекта "Молодежный бюджет"</t>
  </si>
  <si>
    <t>63330</t>
  </si>
  <si>
    <t>Софинансирование местного бюджета на реализацию в Сахалинской области общественно значимых проектов, основанных на местных инициативах в рамках проекта "Молодежный бюджет"</t>
  </si>
  <si>
    <t>S3330</t>
  </si>
  <si>
    <t>Дополнительное образование детей</t>
  </si>
  <si>
    <t>Подпрограмма "Развитие системы воспитания, дополнительного образования, профилактики социального сиротсва и жестокого обращения с детьми"</t>
  </si>
  <si>
    <t>01300</t>
  </si>
  <si>
    <t>Организация предоставления дополнительного образования детей в муниципальных образовательных организациях дополнительного образования детей</t>
  </si>
  <si>
    <t>01302</t>
  </si>
  <si>
    <t>Повышение кадрового потенциала образовательных организаций по вопросам дополнительного образования, воспитания,профилактической работы с детьми и социального неблагополучия в семьях</t>
  </si>
  <si>
    <t>01303</t>
  </si>
  <si>
    <t>Выявление и поддержка талантливых детей в области спорта, туризма, культуры и искусства</t>
  </si>
  <si>
    <t>01304</t>
  </si>
  <si>
    <t>Федеральный проект "Успех каждого ребенка"</t>
  </si>
  <si>
    <t>013E2</t>
  </si>
  <si>
    <t>Муниципальная программа "Развитие сферы культуры муниципального образования «Холмский городской округ» на 2014-2025 годы"</t>
  </si>
  <si>
    <t>03000</t>
  </si>
  <si>
    <t>Поддержка и развитие художественно-творческой деятельности</t>
  </si>
  <si>
    <t>03002</t>
  </si>
  <si>
    <t>Проведение мероприятий по обеспечению противопожарной, антитеррористической и электробезопасности</t>
  </si>
  <si>
    <t>03006</t>
  </si>
  <si>
    <t>Профессиональная подготовка, переподготовка и повышение квалификации</t>
  </si>
  <si>
    <t>Освоение и внедрение эффективных современных моделей модернизации непрерывного педагогического образования, системы переподготовки и повышения квалификации, научно-методической поддержки педагогов и руководителей образовательных учреждений</t>
  </si>
  <si>
    <t>01403</t>
  </si>
  <si>
    <t>Молодежная политика</t>
  </si>
  <si>
    <t>Подпрограмма "Летний отдых, оздоровление и занятость детей и молодежи"</t>
  </si>
  <si>
    <t>01500</t>
  </si>
  <si>
    <t>Организация лагерей дневного пребывания, профильных и трудовых лагерей с питанием</t>
  </si>
  <si>
    <t>01501</t>
  </si>
  <si>
    <t>Организация временной занятости несовершеннолетних от 14 до 18 лет</t>
  </si>
  <si>
    <t>01502</t>
  </si>
  <si>
    <t>Муниципальная программа "Патриотическое воспитание в муниципальном образовании «Холмский городской округ» на 2014-2025 годы"</t>
  </si>
  <si>
    <t>07000</t>
  </si>
  <si>
    <t>Развитие научно-методических и теоретических основ патриотического воспитания</t>
  </si>
  <si>
    <t>07002</t>
  </si>
  <si>
    <t>Совершенствование системы патриотического воспитания</t>
  </si>
  <si>
    <t>07003</t>
  </si>
  <si>
    <t>Координация деятельности общественных объединений и организаций в интересах патриотического воспитания</t>
  </si>
  <si>
    <t>07004</t>
  </si>
  <si>
    <t>Укрепление материально-технической базы организаций, задействованных в патриотическом воспитании</t>
  </si>
  <si>
    <t>07005</t>
  </si>
  <si>
    <t>Информационное обеспечение патриотического воспитания</t>
  </si>
  <si>
    <t>07006</t>
  </si>
  <si>
    <t>Деятельность органов государственной власти по использованию государственных символов России</t>
  </si>
  <si>
    <t>07007</t>
  </si>
  <si>
    <t>Муниципальная программа «Повышение эффективности реализации молодежной политики в муниципальном образовании «Холмский городской округ» на 2015-2025 годы»</t>
  </si>
  <si>
    <t>17000</t>
  </si>
  <si>
    <t>Создание условий для развития молодёжной инфраструктуры</t>
  </si>
  <si>
    <t>17002</t>
  </si>
  <si>
    <t>Создание муниципальной системы информационного обеспечения молодёжной политики, проводимой на территории муниципального образования</t>
  </si>
  <si>
    <t>17003</t>
  </si>
  <si>
    <t>Создание муниципальной системы мер поощрения, поддержки и продвижения способной и талантливой молодежи, молодежных проектов и инициатив (учреждение стипендий, грантов, премий, финансовой поддержки)</t>
  </si>
  <si>
    <t>17004</t>
  </si>
  <si>
    <t>Обеспечение поддержки и развития добровольчества на территории муниципального образования</t>
  </si>
  <si>
    <t>17005</t>
  </si>
  <si>
    <t>Оказание содействия в создании условий для интеграции в общество и оказание помощи молодым людям, оказавшимся в тяжелой жизненной ситуации, в том числе молодежи с ограниченными возможностями здоровья</t>
  </si>
  <si>
    <t>17006</t>
  </si>
  <si>
    <t>Создание системы мер по содействию сохранению и укреплению института семьи и пропаганде семейных ценностей</t>
  </si>
  <si>
    <t>17007</t>
  </si>
  <si>
    <t>Создание условий для повышения качества и доступности услуг в сфере отдыха, занятости, досуга молодёжи и молодёжного туризма</t>
  </si>
  <si>
    <t>17008</t>
  </si>
  <si>
    <t>Создание условий для поддержки межмуниципального, межрегионального и международного взаимодействия молодёжи</t>
  </si>
  <si>
    <t>17009</t>
  </si>
  <si>
    <t>Муниципальная программа «Комплексные меры противодействия злоупотреблению наркотиками и их незаконному обороту в муниципальном образовании «Холмский городской округ» на 2016-2025 годы»</t>
  </si>
  <si>
    <t>25000</t>
  </si>
  <si>
    <t>Совершенствование организации профилактической работы среди несовершеннолетних в муниципальном образовании «Холмский городской округ»</t>
  </si>
  <si>
    <t>25005</t>
  </si>
  <si>
    <t>Активизация всесторонней пропаганды здорового образа жизни среди населения муниципального образования «Холмский городской округ» всеми доступными средствами</t>
  </si>
  <si>
    <t>25006</t>
  </si>
  <si>
    <t>Приведение в соответствие с потребностью техническое оснащение, количественный и качественный состав специалистов, способных решать проблемы противодействия злоупотреблению наркомании</t>
  </si>
  <si>
    <t>25007</t>
  </si>
  <si>
    <t>Другие вопросы в области образования</t>
  </si>
  <si>
    <t>Субвенция на реализацию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</si>
  <si>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62500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</si>
  <si>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</si>
  <si>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01402</t>
  </si>
  <si>
    <t>Содействие в обеспечении образовательных учреждений муниципальных образований Сахалинской области педагогическими кадрами</t>
  </si>
  <si>
    <t>01407</t>
  </si>
  <si>
    <t>Подпрограмма "Функционирование прочих учреждений образования"</t>
  </si>
  <si>
    <t>01600</t>
  </si>
  <si>
    <t>Организация ведения бюджетного (бухгалтерского), налогового учета образовательных учреждений, укрепление материально-технической базы</t>
  </si>
  <si>
    <t>01601</t>
  </si>
  <si>
    <t>Расходы на обеспечение деятельности (оказание услуг) муниципальных учрежден</t>
  </si>
  <si>
    <t>Хозяйственное обслуживание учреждений образования, укрепление материально-технической базы</t>
  </si>
  <si>
    <t>01602</t>
  </si>
  <si>
    <t>Обеспечение методического и информационного сопровождения развития муниципальной системы образования, укрепление материально-технической базы</t>
  </si>
  <si>
    <t>01603</t>
  </si>
  <si>
    <t>КУЛЬТУРА, КИНЕМАТОГРАФИЯ</t>
  </si>
  <si>
    <t>Культура</t>
  </si>
  <si>
    <t>Сохранение культурного наследия и расширение доступа граждан к культурным ценностям и информации</t>
  </si>
  <si>
    <t>03001</t>
  </si>
  <si>
    <t>Проведение культурно-массовых мероприятий, международное и межрегиональное культурное сотрудничество</t>
  </si>
  <si>
    <t>03003</t>
  </si>
  <si>
    <t>Укрепление кадрового потенциала отрасли</t>
  </si>
  <si>
    <t>03004</t>
  </si>
  <si>
    <t>Укрепление материально-технической базы учреждений культуры, проведение ремонтных работ учреждений культуры</t>
  </si>
  <si>
    <t>03005</t>
  </si>
  <si>
    <t>Иные межбюджетные трансферты на проведение мероприятий, посвященных праздничным юбилейным датам муниципальных образований Сахалинской области</t>
  </si>
  <si>
    <t>64010</t>
  </si>
  <si>
    <t>Реконструкция, строительство и приобретение учреждений культуры</t>
  </si>
  <si>
    <t>03007</t>
  </si>
  <si>
    <t>Федеральный проект "Цифровая культура"</t>
  </si>
  <si>
    <t>030A3</t>
  </si>
  <si>
    <t>Субсидия муниципальным образованиям на развитие культуры</t>
  </si>
  <si>
    <t>63110</t>
  </si>
  <si>
    <t>Софинансирование местного бюджета на развитие культуры</t>
  </si>
  <si>
    <t>S3110</t>
  </si>
  <si>
    <t>Другие вопросы в области культуры, кинематографии</t>
  </si>
  <si>
    <t>Организация  ведения бюджетного (бухгалтерского), налогового учета учреждений  отраслевого образования и культуры</t>
  </si>
  <si>
    <t>03008</t>
  </si>
  <si>
    <t>СОЦИАЛЬНАЯ ПОЛИТИКА</t>
  </si>
  <si>
    <t>10</t>
  </si>
  <si>
    <t>Пенсионное обеспечение</t>
  </si>
  <si>
    <t>Доплаты к пенсиям муниципальных служащих</t>
  </si>
  <si>
    <t>29010</t>
  </si>
  <si>
    <t>Социальное обеспечение населения</t>
  </si>
  <si>
    <t>Усиление социальной поддержки и стимулирование труда педагогических работников через внедрение "Эффективного контракта профессионального стандарта"</t>
  </si>
  <si>
    <t>01401</t>
  </si>
  <si>
    <t>Поддержка учителей общеобразовательных учреждений при ипотечном кредитовании</t>
  </si>
  <si>
    <t>01010</t>
  </si>
  <si>
    <t>Льготы педагогическим работникам, работникам здравоохранения и культуры, проживающим и работающим в сельской местности, а также проживающим в городе и работающим на селе</t>
  </si>
  <si>
    <t>01020</t>
  </si>
  <si>
    <t>Субвенция на реализацию Закона Сахалинской области от 17 июня 2008 года № 51-ЗО "О дополнительных мерах социальной поддержки отдельной категории педагогических работников,проживающих и работающих в Сахалинской области</t>
  </si>
  <si>
    <t>62120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</si>
  <si>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</si>
  <si>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70501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</si>
  <si>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</si>
  <si>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70601</t>
  </si>
  <si>
    <t>Ежемесячные денежные выплаты и компенсации 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</si>
  <si>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70901</t>
  </si>
  <si>
    <t>Муниципальная программа "Развитие физической культуры и спорта в муниципальном образовании «Холмский городской округ» на 2014-2025 годы"</t>
  </si>
  <si>
    <t>02000</t>
  </si>
  <si>
    <t>Подготовка кадров в области физической культуры и спорта</t>
  </si>
  <si>
    <t>02006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</si>
  <si>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</si>
  <si>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</si>
  <si>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Ежемесячная денежная выплата работникам, имеющим почетное звание "Заслуженный работник культуры Сахалинской области"</t>
  </si>
  <si>
    <t>71901</t>
  </si>
  <si>
    <t>Муниципальная программа «Создание условий для оказания медицинской помощи населению на территории муниципального образования «Холмский городской округ» на 2015-2025 годы»</t>
  </si>
  <si>
    <t>20000</t>
  </si>
  <si>
    <t>Установление дополнительных мер социальной поддержки врачам амбулаторно-поликлинического звена государственных учреждений здравоохранения</t>
  </si>
  <si>
    <t>20001</t>
  </si>
  <si>
    <t>01030</t>
  </si>
  <si>
    <t>29020</t>
  </si>
  <si>
    <t>Охрана семьи и детства</t>
  </si>
  <si>
    <t>Обеспечение мер социальной поддержки детей-сирот и детей, оставшихся без попечения родителей</t>
  </si>
  <si>
    <t>01306</t>
  </si>
  <si>
    <t>Национальный проект "Демография".Федеральный проект "Старшее поколение"</t>
  </si>
  <si>
    <t>013P3</t>
  </si>
  <si>
    <t>Субвенция на реализацию Закона Сахалинской области от 3 августа 2009 года N 80-ЗО "О наделении органов местного самоуправления государственными полномочиями Сахалинской области по опеке и попечительству"</t>
  </si>
  <si>
    <t>Подпрограмма "Обеспечение жилыми помещениями детей-сирот, детей, оставшихся без попечения родителей, а также лиц из числа детей-сирот и детей, оставшихся без попечения родителей, не имеющих закрепленных жилых помещений на 2017-2025 годы"</t>
  </si>
  <si>
    <t>04700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</si>
  <si>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</t>
  </si>
  <si>
    <t>04701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</si>
  <si>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</si>
  <si>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R0820</t>
  </si>
  <si>
    <t>Муниципальная программа «Обеспечение жильем молодых семей в муниципальном образовании «Холмский городской округ» на 2014-2025 годы»</t>
  </si>
  <si>
    <t>06000</t>
  </si>
  <si>
    <t>Предоставление социальных выплат молодым семьям на приобретение (строительство) жилья</t>
  </si>
  <si>
    <t>06001</t>
  </si>
  <si>
    <t>Реализация мероприятий по обеспечению жильем молодых семей</t>
  </si>
  <si>
    <t>R4970</t>
  </si>
  <si>
    <t>Другие вопросы в области социальной политики</t>
  </si>
  <si>
    <t>Муниципальная программа «Доступная среда в муниципальном образовании «Холмский городской округ» на 2015-2025 годы»</t>
  </si>
  <si>
    <t>19000</t>
  </si>
  <si>
    <t>Адаптация учреждений образования</t>
  </si>
  <si>
    <t>19001</t>
  </si>
  <si>
    <t>Субсидия муниципальным образованиям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</si>
  <si>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63020</t>
  </si>
  <si>
    <t>Софинансирование местного бюджета субсидии муниципальным образованиям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</si>
  <si>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S3020</t>
  </si>
  <si>
    <t>Адаптация учреждений культуры</t>
  </si>
  <si>
    <t>19002</t>
  </si>
  <si>
    <t>Обеспечение доступности приоритетных объектов и услуг в приоритетных сферах жизнедеятельности</t>
  </si>
  <si>
    <t>19006</t>
  </si>
  <si>
    <t>ФИЗИЧЕСКАЯ КУЛЬТУРА И СПОРТ</t>
  </si>
  <si>
    <t>Массовый спорт</t>
  </si>
  <si>
    <t>Массовая физкультурно-оздоровительная работа</t>
  </si>
  <si>
    <t>02001</t>
  </si>
  <si>
    <t>Субсидия муниципальным образованиям на развитие физической культуры и спорта</t>
  </si>
  <si>
    <t>63130</t>
  </si>
  <si>
    <t>Софинансирование местного бюджета на развитие физической культуры и спорта</t>
  </si>
  <si>
    <t>S3130</t>
  </si>
  <si>
    <t>Развитие адаптивной физической культуры и спорта</t>
  </si>
  <si>
    <t>02002</t>
  </si>
  <si>
    <t>Укрепление материально-технической базы</t>
  </si>
  <si>
    <t>02004</t>
  </si>
  <si>
    <t>Развитие спорта высших достижений и системы подготовки спортивного резерва</t>
  </si>
  <si>
    <t>02010</t>
  </si>
  <si>
    <t>Федеральный проект "Спорт - норма жизни"</t>
  </si>
  <si>
    <t>020P5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</si>
  <si>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</si>
  <si>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52290</t>
  </si>
  <si>
    <t>Спорт высших достижений</t>
  </si>
  <si>
    <t>Участие спортсменов высокого класса в соревнованиях различного уровня</t>
  </si>
  <si>
    <t>02003</t>
  </si>
  <si>
    <t>Медицинское обеспечение физической культуры и спорта</t>
  </si>
  <si>
    <t>02005</t>
  </si>
  <si>
    <t>Информационная политика в области физической культуры и спорта</t>
  </si>
  <si>
    <t>02007</t>
  </si>
  <si>
    <t>Функционирование объектов физической культуры и спорта</t>
  </si>
  <si>
    <t>02009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</si>
  <si>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</si>
  <si>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</si>
  <si>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</si>
  <si>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Телерадиокомпании и телеорганизации</t>
  </si>
  <si>
    <t>70010</t>
  </si>
  <si>
    <t>Периодическая печать и издательства</t>
  </si>
  <si>
    <t>Периодические издания, учрежденные органами законодательной и исполнительной власти</t>
  </si>
  <si>
    <t>70020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</si>
  <si>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</si>
  <si>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</si>
  <si>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Оптимизация расходов на обслуживание муниципального долга</t>
  </si>
  <si>
    <t>16002</t>
  </si>
  <si>
    <t>Обслуживание муниципального долга</t>
  </si>
  <si>
    <t>02730</t>
  </si>
  <si>
    <t>Обслуживание государственного (муниципального) долга</t>
  </si>
  <si>
    <t>700</t>
  </si>
  <si>
    <t>Итого</t>
  </si>
  <si>
    <t>План</t>
  </si>
  <si>
    <t>Исполнение</t>
  </si>
  <si>
    <t>% исполнения</t>
  </si>
  <si>
    <t>Приложение № 3 к решению Собрания</t>
  </si>
  <si>
    <t>муниципального образования</t>
  </si>
  <si>
    <t>«Холмский городской округ»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</si>
  <si>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муниципального бюджета на 2020 год</t>
  </si>
  <si>
    <t>(тыс. рублей)</t>
  </si>
  <si>
    <t>от 25.06.2021 № 42/6-356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</si>
</sst>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10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52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right" wrapText="1"/>
    </xf>
    <xf numFmtId="164" fontId="0" fillId="0" borderId="0" xfId="0" applyNumberFormat="1" applyFont="1" applyFill="1" applyBorder="1" applyAlignment="1">
      <alignment vertical="top" wrapText="1"/>
    </xf>
    <xf numFmtId="165" fontId="2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 wrapText="1"/>
    </xf>
    <xf numFmtId="1" fontId="2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right" wrapText="1"/>
    </xf>
    <xf numFmtId="165" fontId="1" fillId="0" borderId="5" xfId="0" applyNumberFormat="1" applyFont="1" applyFill="1" applyBorder="1" applyAlignment="1">
      <alignment horizontal="right" wrapText="1"/>
    </xf>
    <xf numFmtId="165" fontId="1" fillId="0" borderId="2" xfId="0" applyNumberFormat="1" applyFont="1" applyFill="1" applyBorder="1" applyAlignment="1">
      <alignment horizontal="right" wrapText="1"/>
    </xf>
    <xf numFmtId="165" fontId="5" fillId="0" borderId="5" xfId="0" applyNumberFormat="1" applyFont="1" applyFill="1" applyBorder="1" applyAlignment="1">
      <alignment horizontal="right" wrapText="1"/>
    </xf>
    <xf numFmtId="164" fontId="6" fillId="0" borderId="0" xfId="0" applyNumberFormat="1" applyFont="1" applyFill="1" applyBorder="1" applyAlignment="1">
      <alignment vertical="top" wrapText="1"/>
    </xf>
    <xf numFmtId="165" fontId="5" fillId="0" borderId="2" xfId="0" applyNumberFormat="1" applyFont="1" applyFill="1" applyBorder="1" applyAlignment="1">
      <alignment horizontal="right" wrapText="1"/>
    </xf>
    <xf numFmtId="165" fontId="7" fillId="0" borderId="5" xfId="0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 applyAlignment="1">
      <alignment horizontal="right" wrapText="1"/>
    </xf>
    <xf numFmtId="165" fontId="5" fillId="0" borderId="5" xfId="0" applyNumberFormat="1" applyFont="1" applyFill="1" applyBorder="1" applyAlignment="1">
      <alignment horizontal="right"/>
    </xf>
    <xf numFmtId="0" fontId="1" fillId="0" borderId="4" xfId="0" applyNumberFormat="1" applyFont="1" applyFill="1" applyBorder="1" applyAlignment="1">
      <alignment horizontal="left" wrapText="1"/>
    </xf>
    <xf numFmtId="0" fontId="1" fillId="0" borderId="7" xfId="0" applyNumberFormat="1" applyFont="1" applyFill="1" applyBorder="1" applyAlignment="1">
      <alignment horizontal="left" wrapText="1"/>
    </xf>
    <xf numFmtId="0" fontId="1" fillId="0" borderId="9" xfId="0" applyNumberFormat="1" applyFont="1" applyFill="1" applyBorder="1" applyAlignment="1">
      <alignment horizontal="left" wrapText="1"/>
    </xf>
    <xf numFmtId="0" fontId="2" fillId="0" borderId="10" xfId="0" applyNumberFormat="1" applyFont="1" applyFill="1" applyBorder="1" applyAlignment="1">
      <alignment horizontal="left" wrapText="1"/>
    </xf>
    <xf numFmtId="165" fontId="1" fillId="0" borderId="7" xfId="0" applyNumberFormat="1" applyFont="1" applyFill="1" applyBorder="1" applyAlignment="1">
      <alignment horizontal="right" wrapText="1"/>
    </xf>
    <xf numFmtId="165" fontId="1" fillId="0" borderId="8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9" fillId="0" borderId="5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right" vertical="top" wrapText="1"/>
    </xf>
    <xf numFmtId="164" fontId="0" fillId="0" borderId="6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left" wrapText="1"/>
    </xf>
    <xf numFmtId="0" fontId="2" fillId="0" borderId="2" xfId="0" applyNumberFormat="1" applyFont="1" applyFill="1" applyBorder="1" applyAlignment="1">
      <alignment horizontal="left" wrapText="1"/>
    </xf>
    <xf numFmtId="0" fontId="2" fillId="0" borderId="11" xfId="0" applyNumberFormat="1" applyFont="1" applyFill="1" applyBorder="1" applyAlignment="1">
      <alignment horizontal="left" wrapText="1"/>
    </xf>
    <xf numFmtId="0" fontId="2" fillId="0" borderId="12" xfId="0" applyNumberFormat="1" applyFont="1" applyFill="1" applyBorder="1" applyAlignment="1">
      <alignment horizontal="left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5"/>
  <sheetViews>
    <sheetView tabSelected="1" view="pageLayout" zoomScaleNormal="100" workbookViewId="0">
      <selection activeCell="C12" sqref="C12"/>
    </sheetView>
  </sheetViews>
  <sheetFormatPr defaultRowHeight="12.75" x14ac:dyDescent="0.2"/>
  <cols>
    <col min="1" max="1" width="40.5" customWidth="1"/>
    <col min="2" max="2" width="4.83203125" customWidth="1"/>
    <col min="3" max="3" width="4.5" customWidth="1"/>
    <col min="4" max="4" width="7.83203125" customWidth="1"/>
    <col min="5" max="5" width="8.83203125" customWidth="1"/>
    <col min="6" max="6" width="5" customWidth="1"/>
    <col min="7" max="8" width="13.5" customWidth="1"/>
    <col min="9" max="9" width="8.6640625" customWidth="1"/>
    <col min="10" max="10" width="19.5" style="15" customWidth="1"/>
    <col min="11" max="11" width="18.1640625" style="15" bestFit="1" customWidth="1"/>
    <col min="12" max="13" width="11.1640625" style="15" bestFit="1" customWidth="1"/>
    <col min="16" max="16" width="15.5" bestFit="1" customWidth="1"/>
  </cols>
  <sheetData>
    <row r="1" spans="1:10" ht="15.6" customHeight="1" x14ac:dyDescent="0.2">
      <c r="E1" s="37" t="s">
        <v>623</v>
      </c>
      <c r="F1" s="38"/>
      <c r="G1" s="38"/>
      <c r="H1" s="38"/>
      <c r="I1" s="38"/>
      <c r="J1" s="38"/>
    </row>
    <row r="2" spans="1:10" ht="15.6" customHeight="1" x14ac:dyDescent="0.2">
      <c r="E2" s="39" t="s">
        <v>624</v>
      </c>
      <c r="F2" s="38"/>
      <c r="G2" s="38"/>
      <c r="H2" s="38"/>
      <c r="I2" s="38"/>
      <c r="J2" s="38"/>
    </row>
    <row r="3" spans="1:10" ht="15.6" customHeight="1" x14ac:dyDescent="0.2">
      <c r="E3" s="39" t="s">
        <v>625</v>
      </c>
      <c r="F3" s="38"/>
      <c r="G3" s="38"/>
      <c r="H3" s="38"/>
      <c r="I3" s="38"/>
    </row>
    <row r="4" spans="1:10" x14ac:dyDescent="0.2">
      <c r="F4" s="38"/>
      <c r="G4" s="38"/>
      <c r="H4" s="38"/>
      <c r="I4" s="38"/>
    </row>
    <row r="5" spans="1:10" ht="13.15" customHeight="1" x14ac:dyDescent="0.2">
      <c r="A5" s="1" t="s">
        <v>0</v>
      </c>
      <c r="E5" s="40" t="s">
        <v>628</v>
      </c>
      <c r="F5" s="38"/>
      <c r="G5" s="38"/>
      <c r="H5" s="38"/>
      <c r="I5" s="38"/>
    </row>
    <row r="6" spans="1:10" x14ac:dyDescent="0.2">
      <c r="A6" s="1"/>
    </row>
    <row r="7" spans="1:10" x14ac:dyDescent="0.2">
      <c r="A7" s="1"/>
    </row>
    <row r="8" spans="1:10" ht="48" customHeight="1" x14ac:dyDescent="0.2">
      <c r="A8" s="41" t="s">
        <v>626</v>
      </c>
      <c r="B8" s="42"/>
      <c r="C8" s="42"/>
      <c r="D8" s="42"/>
      <c r="E8" s="42"/>
      <c r="F8" s="42"/>
      <c r="G8" s="42"/>
      <c r="H8" s="42"/>
      <c r="I8" s="42"/>
    </row>
    <row r="9" spans="1:10" x14ac:dyDescent="0.2">
      <c r="A9" s="1"/>
    </row>
    <row r="10" spans="1:10" x14ac:dyDescent="0.2">
      <c r="A10" s="1"/>
      <c r="H10" s="43" t="s">
        <v>627</v>
      </c>
      <c r="I10" s="44"/>
    </row>
    <row r="11" spans="1:10" ht="47.25" x14ac:dyDescent="0.2">
      <c r="A11" s="10" t="s">
        <v>1</v>
      </c>
      <c r="B11" s="2" t="s">
        <v>2</v>
      </c>
      <c r="C11" s="2" t="s">
        <v>3</v>
      </c>
      <c r="D11" s="49" t="s">
        <v>4</v>
      </c>
      <c r="E11" s="50"/>
      <c r="F11" s="2" t="s">
        <v>5</v>
      </c>
      <c r="G11" s="12" t="s">
        <v>620</v>
      </c>
      <c r="H11" s="18" t="s">
        <v>621</v>
      </c>
      <c r="I11" s="18" t="s">
        <v>622</v>
      </c>
    </row>
    <row r="12" spans="1:10" ht="15.75" x14ac:dyDescent="0.2">
      <c r="A12" s="3" t="s">
        <v>6</v>
      </c>
      <c r="B12" s="3">
        <v>2</v>
      </c>
      <c r="C12" s="3">
        <v>3</v>
      </c>
      <c r="D12" s="51">
        <v>4</v>
      </c>
      <c r="E12" s="51"/>
      <c r="F12" s="3">
        <v>5</v>
      </c>
      <c r="G12" s="13">
        <v>6</v>
      </c>
      <c r="H12" s="19">
        <v>7</v>
      </c>
      <c r="I12" s="19">
        <v>8</v>
      </c>
    </row>
    <row r="13" spans="1:10" ht="31.5" x14ac:dyDescent="0.25">
      <c r="A13" s="4" t="s">
        <v>7</v>
      </c>
      <c r="B13" s="4" t="s">
        <v>8</v>
      </c>
      <c r="C13" s="4" t="s">
        <v>9</v>
      </c>
      <c r="D13" s="45" t="s">
        <v>0</v>
      </c>
      <c r="E13" s="45"/>
      <c r="F13" s="5" t="s">
        <v>0</v>
      </c>
      <c r="G13" s="14">
        <f>G14+G21+G32+G52+G56+G76+G83+G88</f>
        <v>335795.6</v>
      </c>
      <c r="H13" s="20">
        <f>H14+H21+H32+H52+H56+H76+H83+H88</f>
        <v>327073.70000000007</v>
      </c>
      <c r="I13" s="20">
        <f>H13/G13*100</f>
        <v>97.402616353519846</v>
      </c>
    </row>
    <row r="14" spans="1:10" ht="63" x14ac:dyDescent="0.25">
      <c r="A14" s="4" t="s">
        <v>10</v>
      </c>
      <c r="B14" s="4" t="s">
        <v>8</v>
      </c>
      <c r="C14" s="4" t="s">
        <v>11</v>
      </c>
      <c r="D14" s="46" t="s">
        <v>0</v>
      </c>
      <c r="E14" s="46"/>
      <c r="F14" s="4" t="s">
        <v>0</v>
      </c>
      <c r="G14" s="14">
        <f>G15</f>
        <v>2865.1</v>
      </c>
      <c r="H14" s="20">
        <f>H15</f>
        <v>2693.6</v>
      </c>
      <c r="I14" s="20">
        <f t="shared" ref="I14:I75" si="0">H14/G14*100</f>
        <v>94.014170535059861</v>
      </c>
    </row>
    <row r="15" spans="1:10" ht="63" x14ac:dyDescent="0.25">
      <c r="A15" s="6" t="s">
        <v>12</v>
      </c>
      <c r="B15" s="6" t="s">
        <v>8</v>
      </c>
      <c r="C15" s="6" t="s">
        <v>11</v>
      </c>
      <c r="D15" s="7" t="s">
        <v>13</v>
      </c>
      <c r="E15" s="8" t="s">
        <v>14</v>
      </c>
      <c r="F15" s="9" t="s">
        <v>0</v>
      </c>
      <c r="G15" s="22">
        <f>G16</f>
        <v>2865.1</v>
      </c>
      <c r="H15" s="21">
        <f>H16</f>
        <v>2693.6</v>
      </c>
      <c r="I15" s="23">
        <f t="shared" si="0"/>
        <v>94.014170535059861</v>
      </c>
    </row>
    <row r="16" spans="1:10" ht="31.5" x14ac:dyDescent="0.25">
      <c r="A16" s="6" t="s">
        <v>15</v>
      </c>
      <c r="B16" s="6" t="s">
        <v>8</v>
      </c>
      <c r="C16" s="6" t="s">
        <v>11</v>
      </c>
      <c r="D16" s="7" t="s">
        <v>16</v>
      </c>
      <c r="E16" s="8" t="s">
        <v>14</v>
      </c>
      <c r="F16" s="9" t="s">
        <v>0</v>
      </c>
      <c r="G16" s="22">
        <f>G18+G19</f>
        <v>2865.1</v>
      </c>
      <c r="H16" s="21">
        <f>H18+H19</f>
        <v>2693.6</v>
      </c>
      <c r="I16" s="23">
        <f t="shared" si="0"/>
        <v>94.014170535059861</v>
      </c>
    </row>
    <row r="17" spans="1:9" ht="47.25" x14ac:dyDescent="0.25">
      <c r="A17" s="6" t="s">
        <v>17</v>
      </c>
      <c r="B17" s="6" t="s">
        <v>8</v>
      </c>
      <c r="C17" s="6" t="s">
        <v>11</v>
      </c>
      <c r="D17" s="7" t="s">
        <v>16</v>
      </c>
      <c r="E17" s="8" t="s">
        <v>18</v>
      </c>
      <c r="F17" s="9" t="s">
        <v>0</v>
      </c>
      <c r="G17" s="22">
        <f>G18</f>
        <v>2838</v>
      </c>
      <c r="H17" s="21">
        <f>H18</f>
        <v>2666.5</v>
      </c>
      <c r="I17" s="23">
        <f t="shared" si="0"/>
        <v>93.957011980267794</v>
      </c>
    </row>
    <row r="18" spans="1:9" ht="126" x14ac:dyDescent="0.25">
      <c r="A18" s="6" t="s">
        <v>19</v>
      </c>
      <c r="B18" s="6" t="s">
        <v>8</v>
      </c>
      <c r="C18" s="6" t="s">
        <v>11</v>
      </c>
      <c r="D18" s="7" t="s">
        <v>16</v>
      </c>
      <c r="E18" s="8" t="s">
        <v>18</v>
      </c>
      <c r="F18" s="6" t="s">
        <v>20</v>
      </c>
      <c r="G18" s="22">
        <v>2838</v>
      </c>
      <c r="H18" s="21">
        <v>2666.5</v>
      </c>
      <c r="I18" s="23">
        <f t="shared" si="0"/>
        <v>93.957011980267794</v>
      </c>
    </row>
    <row r="19" spans="1:9" ht="47.25" x14ac:dyDescent="0.25">
      <c r="A19" s="6" t="s">
        <v>21</v>
      </c>
      <c r="B19" s="6" t="s">
        <v>8</v>
      </c>
      <c r="C19" s="6" t="s">
        <v>11</v>
      </c>
      <c r="D19" s="7" t="s">
        <v>16</v>
      </c>
      <c r="E19" s="8" t="s">
        <v>22</v>
      </c>
      <c r="F19" s="9" t="s">
        <v>0</v>
      </c>
      <c r="G19" s="22">
        <f>G20</f>
        <v>27.1</v>
      </c>
      <c r="H19" s="21">
        <f>H20</f>
        <v>27.1</v>
      </c>
      <c r="I19" s="23">
        <f t="shared" si="0"/>
        <v>100</v>
      </c>
    </row>
    <row r="20" spans="1:9" ht="126" x14ac:dyDescent="0.25">
      <c r="A20" s="6" t="s">
        <v>19</v>
      </c>
      <c r="B20" s="6" t="s">
        <v>8</v>
      </c>
      <c r="C20" s="6" t="s">
        <v>11</v>
      </c>
      <c r="D20" s="7" t="s">
        <v>16</v>
      </c>
      <c r="E20" s="8" t="s">
        <v>22</v>
      </c>
      <c r="F20" s="6" t="s">
        <v>20</v>
      </c>
      <c r="G20" s="22">
        <v>27.1</v>
      </c>
      <c r="H20" s="21">
        <v>27.1</v>
      </c>
      <c r="I20" s="23">
        <f t="shared" si="0"/>
        <v>100</v>
      </c>
    </row>
    <row r="21" spans="1:9" ht="94.5" x14ac:dyDescent="0.25">
      <c r="A21" s="4" t="s">
        <v>23</v>
      </c>
      <c r="B21" s="4" t="s">
        <v>8</v>
      </c>
      <c r="C21" s="4" t="s">
        <v>24</v>
      </c>
      <c r="D21" s="46" t="s">
        <v>0</v>
      </c>
      <c r="E21" s="46"/>
      <c r="F21" s="4" t="s">
        <v>0</v>
      </c>
      <c r="G21" s="14">
        <f>G22</f>
        <v>6576.6</v>
      </c>
      <c r="H21" s="20">
        <f>H22</f>
        <v>6350.9</v>
      </c>
      <c r="I21" s="20">
        <f t="shared" si="0"/>
        <v>96.568135510750224</v>
      </c>
    </row>
    <row r="22" spans="1:9" ht="63" x14ac:dyDescent="0.25">
      <c r="A22" s="6" t="s">
        <v>12</v>
      </c>
      <c r="B22" s="6" t="s">
        <v>8</v>
      </c>
      <c r="C22" s="6" t="s">
        <v>24</v>
      </c>
      <c r="D22" s="7" t="s">
        <v>13</v>
      </c>
      <c r="E22" s="8" t="s">
        <v>14</v>
      </c>
      <c r="F22" s="9" t="s">
        <v>0</v>
      </c>
      <c r="G22" s="22">
        <f>G23</f>
        <v>6576.6</v>
      </c>
      <c r="H22" s="21">
        <f>H23</f>
        <v>6350.9</v>
      </c>
      <c r="I22" s="23">
        <f t="shared" si="0"/>
        <v>96.568135510750224</v>
      </c>
    </row>
    <row r="23" spans="1:9" ht="31.5" x14ac:dyDescent="0.25">
      <c r="A23" s="6" t="s">
        <v>25</v>
      </c>
      <c r="B23" s="6" t="s">
        <v>8</v>
      </c>
      <c r="C23" s="6" t="s">
        <v>24</v>
      </c>
      <c r="D23" s="7" t="s">
        <v>26</v>
      </c>
      <c r="E23" s="8" t="s">
        <v>14</v>
      </c>
      <c r="F23" s="9" t="s">
        <v>0</v>
      </c>
      <c r="G23" s="22">
        <f>G24+G27</f>
        <v>6576.6</v>
      </c>
      <c r="H23" s="21">
        <f>H24+H27</f>
        <v>6350.9</v>
      </c>
      <c r="I23" s="23">
        <f t="shared" si="0"/>
        <v>96.568135510750224</v>
      </c>
    </row>
    <row r="24" spans="1:9" ht="47.25" x14ac:dyDescent="0.25">
      <c r="A24" s="6" t="s">
        <v>27</v>
      </c>
      <c r="B24" s="6" t="s">
        <v>8</v>
      </c>
      <c r="C24" s="6" t="s">
        <v>24</v>
      </c>
      <c r="D24" s="7" t="s">
        <v>28</v>
      </c>
      <c r="E24" s="8" t="s">
        <v>14</v>
      </c>
      <c r="F24" s="9" t="s">
        <v>0</v>
      </c>
      <c r="G24" s="22">
        <f>G25</f>
        <v>2108.1</v>
      </c>
      <c r="H24" s="21">
        <f>H25</f>
        <v>2107.4</v>
      </c>
      <c r="I24" s="23">
        <f t="shared" si="0"/>
        <v>99.96679474408235</v>
      </c>
    </row>
    <row r="25" spans="1:9" ht="47.25" x14ac:dyDescent="0.25">
      <c r="A25" s="6" t="s">
        <v>17</v>
      </c>
      <c r="B25" s="6" t="s">
        <v>8</v>
      </c>
      <c r="C25" s="6" t="s">
        <v>24</v>
      </c>
      <c r="D25" s="7" t="s">
        <v>28</v>
      </c>
      <c r="E25" s="8" t="s">
        <v>18</v>
      </c>
      <c r="F25" s="9" t="s">
        <v>0</v>
      </c>
      <c r="G25" s="22">
        <f>G26</f>
        <v>2108.1</v>
      </c>
      <c r="H25" s="21">
        <f>H26</f>
        <v>2107.4</v>
      </c>
      <c r="I25" s="23">
        <f t="shared" si="0"/>
        <v>99.96679474408235</v>
      </c>
    </row>
    <row r="26" spans="1:9" ht="126" x14ac:dyDescent="0.25">
      <c r="A26" s="6" t="s">
        <v>19</v>
      </c>
      <c r="B26" s="6" t="s">
        <v>8</v>
      </c>
      <c r="C26" s="6" t="s">
        <v>24</v>
      </c>
      <c r="D26" s="7" t="s">
        <v>28</v>
      </c>
      <c r="E26" s="8" t="s">
        <v>18</v>
      </c>
      <c r="F26" s="6" t="s">
        <v>20</v>
      </c>
      <c r="G26" s="22">
        <v>2108.1</v>
      </c>
      <c r="H26" s="21">
        <v>2107.4</v>
      </c>
      <c r="I26" s="23">
        <f t="shared" si="0"/>
        <v>99.96679474408235</v>
      </c>
    </row>
    <row r="27" spans="1:9" ht="47.25" x14ac:dyDescent="0.25">
      <c r="A27" s="6" t="s">
        <v>21</v>
      </c>
      <c r="B27" s="6" t="s">
        <v>8</v>
      </c>
      <c r="C27" s="6" t="s">
        <v>24</v>
      </c>
      <c r="D27" s="7" t="s">
        <v>29</v>
      </c>
      <c r="E27" s="8" t="s">
        <v>14</v>
      </c>
      <c r="F27" s="9" t="s">
        <v>0</v>
      </c>
      <c r="G27" s="22">
        <f>G28+G30</f>
        <v>4468.5</v>
      </c>
      <c r="H27" s="21">
        <f>H28+H30</f>
        <v>4243.5</v>
      </c>
      <c r="I27" s="23">
        <f t="shared" si="0"/>
        <v>94.964753272910372</v>
      </c>
    </row>
    <row r="28" spans="1:9" ht="47.25" x14ac:dyDescent="0.25">
      <c r="A28" s="6" t="s">
        <v>17</v>
      </c>
      <c r="B28" s="6" t="s">
        <v>8</v>
      </c>
      <c r="C28" s="6" t="s">
        <v>24</v>
      </c>
      <c r="D28" s="7" t="s">
        <v>29</v>
      </c>
      <c r="E28" s="8" t="s">
        <v>18</v>
      </c>
      <c r="F28" s="9" t="s">
        <v>0</v>
      </c>
      <c r="G28" s="22">
        <f>G29</f>
        <v>4394.2</v>
      </c>
      <c r="H28" s="21">
        <f>H29</f>
        <v>4231.6000000000004</v>
      </c>
      <c r="I28" s="23">
        <f t="shared" si="0"/>
        <v>96.299667743844168</v>
      </c>
    </row>
    <row r="29" spans="1:9" ht="126" x14ac:dyDescent="0.25">
      <c r="A29" s="6" t="s">
        <v>19</v>
      </c>
      <c r="B29" s="6" t="s">
        <v>8</v>
      </c>
      <c r="C29" s="6" t="s">
        <v>24</v>
      </c>
      <c r="D29" s="7" t="s">
        <v>29</v>
      </c>
      <c r="E29" s="8" t="s">
        <v>18</v>
      </c>
      <c r="F29" s="6" t="s">
        <v>20</v>
      </c>
      <c r="G29" s="22">
        <v>4394.2</v>
      </c>
      <c r="H29" s="21">
        <v>4231.6000000000004</v>
      </c>
      <c r="I29" s="23">
        <f t="shared" si="0"/>
        <v>96.299667743844168</v>
      </c>
    </row>
    <row r="30" spans="1:9" ht="47.25" x14ac:dyDescent="0.25">
      <c r="A30" s="6" t="s">
        <v>21</v>
      </c>
      <c r="B30" s="6" t="s">
        <v>8</v>
      </c>
      <c r="C30" s="6" t="s">
        <v>24</v>
      </c>
      <c r="D30" s="7" t="s">
        <v>29</v>
      </c>
      <c r="E30" s="8" t="s">
        <v>22</v>
      </c>
      <c r="F30" s="9" t="s">
        <v>0</v>
      </c>
      <c r="G30" s="22">
        <f>G31</f>
        <v>74.3</v>
      </c>
      <c r="H30" s="21">
        <f>H31</f>
        <v>11.9</v>
      </c>
      <c r="I30" s="23">
        <f t="shared" si="0"/>
        <v>16.016150740242264</v>
      </c>
    </row>
    <row r="31" spans="1:9" ht="63" x14ac:dyDescent="0.25">
      <c r="A31" s="6" t="s">
        <v>30</v>
      </c>
      <c r="B31" s="6" t="s">
        <v>8</v>
      </c>
      <c r="C31" s="6" t="s">
        <v>24</v>
      </c>
      <c r="D31" s="7" t="s">
        <v>29</v>
      </c>
      <c r="E31" s="8" t="s">
        <v>22</v>
      </c>
      <c r="F31" s="6" t="s">
        <v>31</v>
      </c>
      <c r="G31" s="22">
        <v>74.3</v>
      </c>
      <c r="H31" s="21">
        <v>11.9</v>
      </c>
      <c r="I31" s="23">
        <f t="shared" si="0"/>
        <v>16.016150740242264</v>
      </c>
    </row>
    <row r="32" spans="1:9" ht="126" x14ac:dyDescent="0.25">
      <c r="A32" s="4" t="s">
        <v>32</v>
      </c>
      <c r="B32" s="4" t="s">
        <v>8</v>
      </c>
      <c r="C32" s="4" t="s">
        <v>33</v>
      </c>
      <c r="D32" s="46" t="s">
        <v>0</v>
      </c>
      <c r="E32" s="46"/>
      <c r="F32" s="4" t="s">
        <v>0</v>
      </c>
      <c r="G32" s="14">
        <f>G33</f>
        <v>144988.59999999998</v>
      </c>
      <c r="H32" s="20">
        <f>H33</f>
        <v>144230.5</v>
      </c>
      <c r="I32" s="20">
        <f t="shared" si="0"/>
        <v>99.47713130549576</v>
      </c>
    </row>
    <row r="33" spans="1:9" ht="63" x14ac:dyDescent="0.25">
      <c r="A33" s="6" t="s">
        <v>12</v>
      </c>
      <c r="B33" s="6" t="s">
        <v>8</v>
      </c>
      <c r="C33" s="6" t="s">
        <v>33</v>
      </c>
      <c r="D33" s="7" t="s">
        <v>13</v>
      </c>
      <c r="E33" s="8" t="s">
        <v>14</v>
      </c>
      <c r="F33" s="9" t="s">
        <v>0</v>
      </c>
      <c r="G33" s="22">
        <f>G34+G37+G40+G43+G46</f>
        <v>144988.59999999998</v>
      </c>
      <c r="H33" s="22">
        <f>H34+H37+H40+H43+H46</f>
        <v>144230.5</v>
      </c>
      <c r="I33" s="23">
        <f t="shared" si="0"/>
        <v>99.47713130549576</v>
      </c>
    </row>
    <row r="34" spans="1:9" ht="78.75" x14ac:dyDescent="0.25">
      <c r="A34" s="6" t="s">
        <v>34</v>
      </c>
      <c r="B34" s="6" t="s">
        <v>8</v>
      </c>
      <c r="C34" s="6" t="s">
        <v>33</v>
      </c>
      <c r="D34" s="7" t="s">
        <v>13</v>
      </c>
      <c r="E34" s="8" t="s">
        <v>35</v>
      </c>
      <c r="F34" s="9" t="s">
        <v>0</v>
      </c>
      <c r="G34" s="22">
        <f>G35+G36</f>
        <v>1215.8000000000002</v>
      </c>
      <c r="H34" s="21">
        <f>H35+H36</f>
        <v>1215.8000000000002</v>
      </c>
      <c r="I34" s="23">
        <f t="shared" si="0"/>
        <v>100</v>
      </c>
    </row>
    <row r="35" spans="1:9" ht="126" x14ac:dyDescent="0.25">
      <c r="A35" s="6" t="s">
        <v>19</v>
      </c>
      <c r="B35" s="6" t="s">
        <v>8</v>
      </c>
      <c r="C35" s="6" t="s">
        <v>33</v>
      </c>
      <c r="D35" s="7" t="s">
        <v>13</v>
      </c>
      <c r="E35" s="8" t="s">
        <v>35</v>
      </c>
      <c r="F35" s="6" t="s">
        <v>20</v>
      </c>
      <c r="G35" s="22">
        <v>1050.9000000000001</v>
      </c>
      <c r="H35" s="22">
        <v>1050.9000000000001</v>
      </c>
      <c r="I35" s="23">
        <f t="shared" si="0"/>
        <v>100</v>
      </c>
    </row>
    <row r="36" spans="1:9" ht="63" x14ac:dyDescent="0.25">
      <c r="A36" s="6" t="s">
        <v>30</v>
      </c>
      <c r="B36" s="6" t="s">
        <v>8</v>
      </c>
      <c r="C36" s="6" t="s">
        <v>33</v>
      </c>
      <c r="D36" s="7" t="s">
        <v>13</v>
      </c>
      <c r="E36" s="8" t="s">
        <v>35</v>
      </c>
      <c r="F36" s="6" t="s">
        <v>31</v>
      </c>
      <c r="G36" s="22">
        <v>164.9</v>
      </c>
      <c r="H36" s="22">
        <v>164.9</v>
      </c>
      <c r="I36" s="23">
        <f t="shared" si="0"/>
        <v>100</v>
      </c>
    </row>
    <row r="37" spans="1:9" ht="220.5" x14ac:dyDescent="0.25">
      <c r="A37" s="6" t="s">
        <v>36</v>
      </c>
      <c r="B37" s="6" t="s">
        <v>8</v>
      </c>
      <c r="C37" s="6" t="s">
        <v>33</v>
      </c>
      <c r="D37" s="7" t="s">
        <v>13</v>
      </c>
      <c r="E37" s="8" t="s">
        <v>37</v>
      </c>
      <c r="F37" s="9" t="s">
        <v>0</v>
      </c>
      <c r="G37" s="22">
        <f>G38+G39</f>
        <v>1047.3999999999999</v>
      </c>
      <c r="H37" s="21">
        <f>H38+H39</f>
        <v>1047.3999999999999</v>
      </c>
      <c r="I37" s="23">
        <f t="shared" si="0"/>
        <v>100</v>
      </c>
    </row>
    <row r="38" spans="1:9" ht="126" x14ac:dyDescent="0.25">
      <c r="A38" s="6" t="s">
        <v>19</v>
      </c>
      <c r="B38" s="6" t="s">
        <v>8</v>
      </c>
      <c r="C38" s="6" t="s">
        <v>33</v>
      </c>
      <c r="D38" s="7" t="s">
        <v>13</v>
      </c>
      <c r="E38" s="8" t="s">
        <v>37</v>
      </c>
      <c r="F38" s="6" t="s">
        <v>20</v>
      </c>
      <c r="G38" s="22">
        <v>1021.8</v>
      </c>
      <c r="H38" s="22">
        <v>1021.8</v>
      </c>
      <c r="I38" s="23">
        <f t="shared" si="0"/>
        <v>100</v>
      </c>
    </row>
    <row r="39" spans="1:9" ht="63" x14ac:dyDescent="0.25">
      <c r="A39" s="6" t="s">
        <v>30</v>
      </c>
      <c r="B39" s="6" t="s">
        <v>8</v>
      </c>
      <c r="C39" s="6" t="s">
        <v>33</v>
      </c>
      <c r="D39" s="7" t="s">
        <v>13</v>
      </c>
      <c r="E39" s="8" t="s">
        <v>37</v>
      </c>
      <c r="F39" s="6" t="s">
        <v>31</v>
      </c>
      <c r="G39" s="22">
        <v>25.6</v>
      </c>
      <c r="H39" s="22">
        <v>25.6</v>
      </c>
      <c r="I39" s="23">
        <f t="shared" si="0"/>
        <v>100</v>
      </c>
    </row>
    <row r="40" spans="1:9" ht="157.5" x14ac:dyDescent="0.25">
      <c r="A40" s="6" t="s">
        <v>39</v>
      </c>
      <c r="B40" s="6" t="s">
        <v>8</v>
      </c>
      <c r="C40" s="6" t="s">
        <v>33</v>
      </c>
      <c r="D40" s="7" t="s">
        <v>13</v>
      </c>
      <c r="E40" s="8" t="s">
        <v>40</v>
      </c>
      <c r="F40" s="9" t="s">
        <v>0</v>
      </c>
      <c r="G40" s="22">
        <f>G41+G42</f>
        <v>759.80000000000007</v>
      </c>
      <c r="H40" s="21">
        <f>H41+H42</f>
        <v>759.80000000000007</v>
      </c>
      <c r="I40" s="23">
        <f t="shared" si="0"/>
        <v>100</v>
      </c>
    </row>
    <row r="41" spans="1:9" ht="126" x14ac:dyDescent="0.25">
      <c r="A41" s="6" t="s">
        <v>19</v>
      </c>
      <c r="B41" s="6" t="s">
        <v>8</v>
      </c>
      <c r="C41" s="6" t="s">
        <v>33</v>
      </c>
      <c r="D41" s="7" t="s">
        <v>13</v>
      </c>
      <c r="E41" s="8" t="s">
        <v>40</v>
      </c>
      <c r="F41" s="6" t="s">
        <v>20</v>
      </c>
      <c r="G41" s="27">
        <v>669.1</v>
      </c>
      <c r="H41" s="22">
        <v>669.1</v>
      </c>
      <c r="I41" s="23">
        <f t="shared" si="0"/>
        <v>100</v>
      </c>
    </row>
    <row r="42" spans="1:9" ht="63" x14ac:dyDescent="0.25">
      <c r="A42" s="6" t="s">
        <v>30</v>
      </c>
      <c r="B42" s="6" t="s">
        <v>8</v>
      </c>
      <c r="C42" s="6" t="s">
        <v>33</v>
      </c>
      <c r="D42" s="7" t="s">
        <v>13</v>
      </c>
      <c r="E42" s="8" t="s">
        <v>40</v>
      </c>
      <c r="F42" s="6" t="s">
        <v>31</v>
      </c>
      <c r="G42" s="27">
        <v>90.7</v>
      </c>
      <c r="H42" s="22">
        <v>90.7</v>
      </c>
      <c r="I42" s="23">
        <f t="shared" si="0"/>
        <v>100</v>
      </c>
    </row>
    <row r="43" spans="1:9" ht="141.75" x14ac:dyDescent="0.25">
      <c r="A43" s="6" t="s">
        <v>41</v>
      </c>
      <c r="B43" s="6" t="s">
        <v>8</v>
      </c>
      <c r="C43" s="6" t="s">
        <v>33</v>
      </c>
      <c r="D43" s="7" t="s">
        <v>13</v>
      </c>
      <c r="E43" s="8" t="s">
        <v>42</v>
      </c>
      <c r="F43" s="9" t="s">
        <v>0</v>
      </c>
      <c r="G43" s="22">
        <f>G44+G45</f>
        <v>13336</v>
      </c>
      <c r="H43" s="21">
        <f>H44+H45</f>
        <v>13336</v>
      </c>
      <c r="I43" s="23">
        <f t="shared" si="0"/>
        <v>100</v>
      </c>
    </row>
    <row r="44" spans="1:9" ht="126" x14ac:dyDescent="0.25">
      <c r="A44" s="6" t="s">
        <v>19</v>
      </c>
      <c r="B44" s="6" t="s">
        <v>8</v>
      </c>
      <c r="C44" s="6" t="s">
        <v>33</v>
      </c>
      <c r="D44" s="7" t="s">
        <v>13</v>
      </c>
      <c r="E44" s="8" t="s">
        <v>42</v>
      </c>
      <c r="F44" s="6" t="s">
        <v>20</v>
      </c>
      <c r="G44" s="22">
        <v>8835.4</v>
      </c>
      <c r="H44" s="22">
        <v>8835.4</v>
      </c>
      <c r="I44" s="23">
        <f t="shared" si="0"/>
        <v>100</v>
      </c>
    </row>
    <row r="45" spans="1:9" ht="63" x14ac:dyDescent="0.25">
      <c r="A45" s="6" t="s">
        <v>30</v>
      </c>
      <c r="B45" s="6" t="s">
        <v>8</v>
      </c>
      <c r="C45" s="6" t="s">
        <v>33</v>
      </c>
      <c r="D45" s="7" t="s">
        <v>13</v>
      </c>
      <c r="E45" s="8" t="s">
        <v>42</v>
      </c>
      <c r="F45" s="6" t="s">
        <v>31</v>
      </c>
      <c r="G45" s="22">
        <v>4500.6000000000004</v>
      </c>
      <c r="H45" s="22">
        <v>4500.6000000000004</v>
      </c>
      <c r="I45" s="23">
        <f t="shared" si="0"/>
        <v>100</v>
      </c>
    </row>
    <row r="46" spans="1:9" ht="47.25" x14ac:dyDescent="0.25">
      <c r="A46" s="6" t="s">
        <v>43</v>
      </c>
      <c r="B46" s="6" t="s">
        <v>8</v>
      </c>
      <c r="C46" s="6" t="s">
        <v>33</v>
      </c>
      <c r="D46" s="7" t="s">
        <v>44</v>
      </c>
      <c r="E46" s="8" t="s">
        <v>14</v>
      </c>
      <c r="F46" s="9" t="s">
        <v>0</v>
      </c>
      <c r="G46" s="22">
        <f>G47+G49</f>
        <v>128629.59999999999</v>
      </c>
      <c r="H46" s="21">
        <f>H47+H49</f>
        <v>127871.5</v>
      </c>
      <c r="I46" s="23">
        <f t="shared" si="0"/>
        <v>99.410633322345717</v>
      </c>
    </row>
    <row r="47" spans="1:9" ht="47.25" x14ac:dyDescent="0.25">
      <c r="A47" s="6" t="s">
        <v>17</v>
      </c>
      <c r="B47" s="6" t="s">
        <v>8</v>
      </c>
      <c r="C47" s="6" t="s">
        <v>33</v>
      </c>
      <c r="D47" s="7" t="s">
        <v>44</v>
      </c>
      <c r="E47" s="8" t="s">
        <v>18</v>
      </c>
      <c r="F47" s="9" t="s">
        <v>0</v>
      </c>
      <c r="G47" s="22">
        <f>G48</f>
        <v>122463.2</v>
      </c>
      <c r="H47" s="21">
        <f>H48</f>
        <v>122359.4</v>
      </c>
      <c r="I47" s="23">
        <f t="shared" si="0"/>
        <v>99.915239843479512</v>
      </c>
    </row>
    <row r="48" spans="1:9" ht="126" x14ac:dyDescent="0.25">
      <c r="A48" s="6" t="s">
        <v>19</v>
      </c>
      <c r="B48" s="6" t="s">
        <v>8</v>
      </c>
      <c r="C48" s="6" t="s">
        <v>33</v>
      </c>
      <c r="D48" s="7" t="s">
        <v>44</v>
      </c>
      <c r="E48" s="8" t="s">
        <v>18</v>
      </c>
      <c r="F48" s="6" t="s">
        <v>20</v>
      </c>
      <c r="G48" s="22">
        <v>122463.2</v>
      </c>
      <c r="H48" s="21">
        <v>122359.4</v>
      </c>
      <c r="I48" s="23">
        <f t="shared" si="0"/>
        <v>99.915239843479512</v>
      </c>
    </row>
    <row r="49" spans="1:9" ht="47.25" x14ac:dyDescent="0.25">
      <c r="A49" s="6" t="s">
        <v>21</v>
      </c>
      <c r="B49" s="6" t="s">
        <v>8</v>
      </c>
      <c r="C49" s="6" t="s">
        <v>33</v>
      </c>
      <c r="D49" s="7" t="s">
        <v>44</v>
      </c>
      <c r="E49" s="8" t="s">
        <v>22</v>
      </c>
      <c r="F49" s="9" t="s">
        <v>0</v>
      </c>
      <c r="G49" s="22">
        <f>G50+G51</f>
        <v>6166.4</v>
      </c>
      <c r="H49" s="21">
        <f>H50+H51</f>
        <v>5512.1</v>
      </c>
      <c r="I49" s="23">
        <f t="shared" si="0"/>
        <v>89.389270887389742</v>
      </c>
    </row>
    <row r="50" spans="1:9" ht="126" x14ac:dyDescent="0.25">
      <c r="A50" s="6" t="s">
        <v>19</v>
      </c>
      <c r="B50" s="6" t="s">
        <v>8</v>
      </c>
      <c r="C50" s="6" t="s">
        <v>33</v>
      </c>
      <c r="D50" s="7" t="s">
        <v>44</v>
      </c>
      <c r="E50" s="8" t="s">
        <v>22</v>
      </c>
      <c r="F50" s="6" t="s">
        <v>20</v>
      </c>
      <c r="G50" s="22">
        <v>970</v>
      </c>
      <c r="H50" s="21">
        <v>911.8</v>
      </c>
      <c r="I50" s="23">
        <f t="shared" si="0"/>
        <v>94</v>
      </c>
    </row>
    <row r="51" spans="1:9" ht="63" x14ac:dyDescent="0.25">
      <c r="A51" s="6" t="s">
        <v>30</v>
      </c>
      <c r="B51" s="6" t="s">
        <v>8</v>
      </c>
      <c r="C51" s="6" t="s">
        <v>33</v>
      </c>
      <c r="D51" s="7" t="s">
        <v>44</v>
      </c>
      <c r="E51" s="8" t="s">
        <v>22</v>
      </c>
      <c r="F51" s="6" t="s">
        <v>31</v>
      </c>
      <c r="G51" s="22">
        <v>5196.3999999999996</v>
      </c>
      <c r="H51" s="21">
        <v>4600.3</v>
      </c>
      <c r="I51" s="23">
        <f t="shared" si="0"/>
        <v>88.528596720806718</v>
      </c>
    </row>
    <row r="52" spans="1:9" ht="15.75" x14ac:dyDescent="0.25">
      <c r="A52" s="4" t="s">
        <v>45</v>
      </c>
      <c r="B52" s="4" t="s">
        <v>8</v>
      </c>
      <c r="C52" s="4" t="s">
        <v>46</v>
      </c>
      <c r="D52" s="46" t="s">
        <v>0</v>
      </c>
      <c r="E52" s="46"/>
      <c r="F52" s="4" t="s">
        <v>0</v>
      </c>
      <c r="G52" s="14">
        <f t="shared" ref="G52:H54" si="1">G53</f>
        <v>27.2</v>
      </c>
      <c r="H52" s="20">
        <f t="shared" si="1"/>
        <v>27.2</v>
      </c>
      <c r="I52" s="20">
        <f t="shared" si="0"/>
        <v>100</v>
      </c>
    </row>
    <row r="53" spans="1:9" ht="63" x14ac:dyDescent="0.25">
      <c r="A53" s="6" t="s">
        <v>12</v>
      </c>
      <c r="B53" s="6" t="s">
        <v>8</v>
      </c>
      <c r="C53" s="6" t="s">
        <v>46</v>
      </c>
      <c r="D53" s="7" t="s">
        <v>13</v>
      </c>
      <c r="E53" s="8" t="s">
        <v>14</v>
      </c>
      <c r="F53" s="9" t="s">
        <v>0</v>
      </c>
      <c r="G53" s="22">
        <f t="shared" si="1"/>
        <v>27.2</v>
      </c>
      <c r="H53" s="21">
        <f t="shared" si="1"/>
        <v>27.2</v>
      </c>
      <c r="I53" s="23">
        <f t="shared" si="0"/>
        <v>100</v>
      </c>
    </row>
    <row r="54" spans="1:9" ht="110.25" x14ac:dyDescent="0.25">
      <c r="A54" s="6" t="s">
        <v>47</v>
      </c>
      <c r="B54" s="6" t="s">
        <v>8</v>
      </c>
      <c r="C54" s="6" t="s">
        <v>46</v>
      </c>
      <c r="D54" s="7" t="s">
        <v>13</v>
      </c>
      <c r="E54" s="8" t="s">
        <v>48</v>
      </c>
      <c r="F54" s="9" t="s">
        <v>0</v>
      </c>
      <c r="G54" s="22">
        <f t="shared" si="1"/>
        <v>27.2</v>
      </c>
      <c r="H54" s="21">
        <f t="shared" si="1"/>
        <v>27.2</v>
      </c>
      <c r="I54" s="23">
        <f t="shared" si="0"/>
        <v>100</v>
      </c>
    </row>
    <row r="55" spans="1:9" ht="63" x14ac:dyDescent="0.25">
      <c r="A55" s="6" t="s">
        <v>30</v>
      </c>
      <c r="B55" s="6" t="s">
        <v>8</v>
      </c>
      <c r="C55" s="6" t="s">
        <v>46</v>
      </c>
      <c r="D55" s="7" t="s">
        <v>13</v>
      </c>
      <c r="E55" s="8" t="s">
        <v>48</v>
      </c>
      <c r="F55" s="6" t="s">
        <v>31</v>
      </c>
      <c r="G55" s="22">
        <v>27.2</v>
      </c>
      <c r="H55" s="21">
        <v>27.2</v>
      </c>
      <c r="I55" s="23">
        <f t="shared" si="0"/>
        <v>100</v>
      </c>
    </row>
    <row r="56" spans="1:9" ht="78.75" x14ac:dyDescent="0.25">
      <c r="A56" s="4" t="s">
        <v>49</v>
      </c>
      <c r="B56" s="4" t="s">
        <v>8</v>
      </c>
      <c r="C56" s="4" t="s">
        <v>50</v>
      </c>
      <c r="D56" s="46" t="s">
        <v>0</v>
      </c>
      <c r="E56" s="46"/>
      <c r="F56" s="4" t="s">
        <v>0</v>
      </c>
      <c r="G56" s="14">
        <f>G57+G65</f>
        <v>36694.699999999997</v>
      </c>
      <c r="H56" s="20">
        <f>H57+H65</f>
        <v>36183.100000000006</v>
      </c>
      <c r="I56" s="20">
        <f t="shared" si="0"/>
        <v>98.605793207193443</v>
      </c>
    </row>
    <row r="57" spans="1:9" ht="110.25" x14ac:dyDescent="0.25">
      <c r="A57" s="6" t="s">
        <v>51</v>
      </c>
      <c r="B57" s="6" t="s">
        <v>8</v>
      </c>
      <c r="C57" s="6" t="s">
        <v>50</v>
      </c>
      <c r="D57" s="7" t="s">
        <v>52</v>
      </c>
      <c r="E57" s="8" t="s">
        <v>14</v>
      </c>
      <c r="F57" s="9" t="s">
        <v>0</v>
      </c>
      <c r="G57" s="22">
        <f>G58</f>
        <v>28258.7</v>
      </c>
      <c r="H57" s="21">
        <f>H58</f>
        <v>27983.9</v>
      </c>
      <c r="I57" s="23">
        <f t="shared" si="0"/>
        <v>99.027556115461792</v>
      </c>
    </row>
    <row r="58" spans="1:9" ht="31.5" x14ac:dyDescent="0.25">
      <c r="A58" s="6" t="s">
        <v>53</v>
      </c>
      <c r="B58" s="6" t="s">
        <v>8</v>
      </c>
      <c r="C58" s="6" t="s">
        <v>50</v>
      </c>
      <c r="D58" s="7" t="s">
        <v>54</v>
      </c>
      <c r="E58" s="8" t="s">
        <v>14</v>
      </c>
      <c r="F58" s="9" t="s">
        <v>0</v>
      </c>
      <c r="G58" s="22">
        <f>G59+G61</f>
        <v>28258.7</v>
      </c>
      <c r="H58" s="21">
        <f>H59+H61</f>
        <v>27983.9</v>
      </c>
      <c r="I58" s="23">
        <f t="shared" si="0"/>
        <v>99.027556115461792</v>
      </c>
    </row>
    <row r="59" spans="1:9" ht="47.25" x14ac:dyDescent="0.25">
      <c r="A59" s="6" t="s">
        <v>17</v>
      </c>
      <c r="B59" s="6" t="s">
        <v>8</v>
      </c>
      <c r="C59" s="6" t="s">
        <v>50</v>
      </c>
      <c r="D59" s="7" t="s">
        <v>54</v>
      </c>
      <c r="E59" s="8" t="s">
        <v>18</v>
      </c>
      <c r="F59" s="9" t="s">
        <v>0</v>
      </c>
      <c r="G59" s="22">
        <f>G60</f>
        <v>26971.200000000001</v>
      </c>
      <c r="H59" s="21">
        <f>H60</f>
        <v>26702.400000000001</v>
      </c>
      <c r="I59" s="23">
        <f t="shared" si="0"/>
        <v>99.00338138458801</v>
      </c>
    </row>
    <row r="60" spans="1:9" ht="126" x14ac:dyDescent="0.25">
      <c r="A60" s="6" t="s">
        <v>19</v>
      </c>
      <c r="B60" s="6" t="s">
        <v>8</v>
      </c>
      <c r="C60" s="6" t="s">
        <v>50</v>
      </c>
      <c r="D60" s="7" t="s">
        <v>54</v>
      </c>
      <c r="E60" s="8" t="s">
        <v>18</v>
      </c>
      <c r="F60" s="6" t="s">
        <v>20</v>
      </c>
      <c r="G60" s="22">
        <v>26971.200000000001</v>
      </c>
      <c r="H60" s="21">
        <v>26702.400000000001</v>
      </c>
      <c r="I60" s="23">
        <f t="shared" si="0"/>
        <v>99.00338138458801</v>
      </c>
    </row>
    <row r="61" spans="1:9" ht="47.25" x14ac:dyDescent="0.25">
      <c r="A61" s="6" t="s">
        <v>21</v>
      </c>
      <c r="B61" s="6" t="s">
        <v>8</v>
      </c>
      <c r="C61" s="6" t="s">
        <v>50</v>
      </c>
      <c r="D61" s="7" t="s">
        <v>54</v>
      </c>
      <c r="E61" s="8" t="s">
        <v>22</v>
      </c>
      <c r="F61" s="9" t="s">
        <v>0</v>
      </c>
      <c r="G61" s="22">
        <f>G62+G63+G64</f>
        <v>1287.5</v>
      </c>
      <c r="H61" s="21">
        <f>H62+H63+H64</f>
        <v>1281.5</v>
      </c>
      <c r="I61" s="23">
        <f t="shared" si="0"/>
        <v>99.533980582524279</v>
      </c>
    </row>
    <row r="62" spans="1:9" ht="126" x14ac:dyDescent="0.25">
      <c r="A62" s="6" t="s">
        <v>19</v>
      </c>
      <c r="B62" s="6" t="s">
        <v>8</v>
      </c>
      <c r="C62" s="6" t="s">
        <v>50</v>
      </c>
      <c r="D62" s="7" t="s">
        <v>54</v>
      </c>
      <c r="E62" s="8" t="s">
        <v>22</v>
      </c>
      <c r="F62" s="6" t="s">
        <v>20</v>
      </c>
      <c r="G62" s="22">
        <v>254.8</v>
      </c>
      <c r="H62" s="21">
        <v>254.8</v>
      </c>
      <c r="I62" s="23">
        <f t="shared" si="0"/>
        <v>100</v>
      </c>
    </row>
    <row r="63" spans="1:9" ht="63" x14ac:dyDescent="0.25">
      <c r="A63" s="6" t="s">
        <v>30</v>
      </c>
      <c r="B63" s="6" t="s">
        <v>8</v>
      </c>
      <c r="C63" s="6" t="s">
        <v>50</v>
      </c>
      <c r="D63" s="7" t="s">
        <v>54</v>
      </c>
      <c r="E63" s="8" t="s">
        <v>22</v>
      </c>
      <c r="F63" s="6" t="s">
        <v>31</v>
      </c>
      <c r="G63" s="22">
        <v>718.3</v>
      </c>
      <c r="H63" s="21">
        <v>712.3</v>
      </c>
      <c r="I63" s="23">
        <f t="shared" si="0"/>
        <v>99.164694417374349</v>
      </c>
    </row>
    <row r="64" spans="1:9" ht="31.5" x14ac:dyDescent="0.25">
      <c r="A64" s="6" t="s">
        <v>55</v>
      </c>
      <c r="B64" s="6" t="s">
        <v>8</v>
      </c>
      <c r="C64" s="6" t="s">
        <v>50</v>
      </c>
      <c r="D64" s="7" t="s">
        <v>54</v>
      </c>
      <c r="E64" s="8" t="s">
        <v>22</v>
      </c>
      <c r="F64" s="6" t="s">
        <v>56</v>
      </c>
      <c r="G64" s="22">
        <v>314.39999999999998</v>
      </c>
      <c r="H64" s="21">
        <v>314.39999999999998</v>
      </c>
      <c r="I64" s="23">
        <f t="shared" si="0"/>
        <v>100</v>
      </c>
    </row>
    <row r="65" spans="1:9" ht="63" x14ac:dyDescent="0.25">
      <c r="A65" s="6" t="s">
        <v>12</v>
      </c>
      <c r="B65" s="6" t="s">
        <v>8</v>
      </c>
      <c r="C65" s="6" t="s">
        <v>50</v>
      </c>
      <c r="D65" s="7" t="s">
        <v>13</v>
      </c>
      <c r="E65" s="8" t="s">
        <v>14</v>
      </c>
      <c r="F65" s="9" t="s">
        <v>0</v>
      </c>
      <c r="G65" s="22">
        <f>G66</f>
        <v>8436</v>
      </c>
      <c r="H65" s="21">
        <f>H66</f>
        <v>8199.2000000000007</v>
      </c>
      <c r="I65" s="23">
        <f t="shared" si="0"/>
        <v>97.192982456140371</v>
      </c>
    </row>
    <row r="66" spans="1:9" ht="31.5" x14ac:dyDescent="0.25">
      <c r="A66" s="6" t="s">
        <v>57</v>
      </c>
      <c r="B66" s="6" t="s">
        <v>8</v>
      </c>
      <c r="C66" s="6" t="s">
        <v>50</v>
      </c>
      <c r="D66" s="7" t="s">
        <v>58</v>
      </c>
      <c r="E66" s="8" t="s">
        <v>14</v>
      </c>
      <c r="F66" s="9" t="s">
        <v>0</v>
      </c>
      <c r="G66" s="22">
        <f>G67+G70</f>
        <v>8436</v>
      </c>
      <c r="H66" s="21">
        <f>H67+H70</f>
        <v>8199.2000000000007</v>
      </c>
      <c r="I66" s="23">
        <f t="shared" si="0"/>
        <v>97.192982456140371</v>
      </c>
    </row>
    <row r="67" spans="1:9" ht="47.25" x14ac:dyDescent="0.25">
      <c r="A67" s="6" t="s">
        <v>59</v>
      </c>
      <c r="B67" s="6" t="s">
        <v>8</v>
      </c>
      <c r="C67" s="6" t="s">
        <v>50</v>
      </c>
      <c r="D67" s="7" t="s">
        <v>60</v>
      </c>
      <c r="E67" s="8" t="s">
        <v>14</v>
      </c>
      <c r="F67" s="9" t="s">
        <v>0</v>
      </c>
      <c r="G67" s="22">
        <f>G68</f>
        <v>2644.1</v>
      </c>
      <c r="H67" s="21">
        <f>H68</f>
        <v>2613.1</v>
      </c>
      <c r="I67" s="23">
        <f t="shared" si="0"/>
        <v>98.827578382058164</v>
      </c>
    </row>
    <row r="68" spans="1:9" ht="47.25" x14ac:dyDescent="0.25">
      <c r="A68" s="6" t="s">
        <v>17</v>
      </c>
      <c r="B68" s="6" t="s">
        <v>8</v>
      </c>
      <c r="C68" s="6" t="s">
        <v>50</v>
      </c>
      <c r="D68" s="7" t="s">
        <v>60</v>
      </c>
      <c r="E68" s="8" t="s">
        <v>18</v>
      </c>
      <c r="F68" s="9" t="s">
        <v>0</v>
      </c>
      <c r="G68" s="22">
        <f>G69</f>
        <v>2644.1</v>
      </c>
      <c r="H68" s="21">
        <f>H69</f>
        <v>2613.1</v>
      </c>
      <c r="I68" s="23">
        <f t="shared" si="0"/>
        <v>98.827578382058164</v>
      </c>
    </row>
    <row r="69" spans="1:9" ht="126" x14ac:dyDescent="0.25">
      <c r="A69" s="6" t="s">
        <v>19</v>
      </c>
      <c r="B69" s="6" t="s">
        <v>8</v>
      </c>
      <c r="C69" s="6" t="s">
        <v>50</v>
      </c>
      <c r="D69" s="7" t="s">
        <v>60</v>
      </c>
      <c r="E69" s="8" t="s">
        <v>18</v>
      </c>
      <c r="F69" s="6" t="s">
        <v>20</v>
      </c>
      <c r="G69" s="22">
        <v>2644.1</v>
      </c>
      <c r="H69" s="21">
        <v>2613.1</v>
      </c>
      <c r="I69" s="23">
        <f t="shared" si="0"/>
        <v>98.827578382058164</v>
      </c>
    </row>
    <row r="70" spans="1:9" ht="47.25" x14ac:dyDescent="0.25">
      <c r="A70" s="6" t="s">
        <v>61</v>
      </c>
      <c r="B70" s="6" t="s">
        <v>8</v>
      </c>
      <c r="C70" s="6" t="s">
        <v>50</v>
      </c>
      <c r="D70" s="7" t="s">
        <v>62</v>
      </c>
      <c r="E70" s="8" t="s">
        <v>14</v>
      </c>
      <c r="F70" s="9" t="s">
        <v>0</v>
      </c>
      <c r="G70" s="22">
        <f>G71+G73</f>
        <v>5791.9</v>
      </c>
      <c r="H70" s="21">
        <f>H71+H73</f>
        <v>5586.1</v>
      </c>
      <c r="I70" s="23">
        <f t="shared" si="0"/>
        <v>96.446761857076268</v>
      </c>
    </row>
    <row r="71" spans="1:9" ht="47.25" x14ac:dyDescent="0.25">
      <c r="A71" s="6" t="s">
        <v>17</v>
      </c>
      <c r="B71" s="6" t="s">
        <v>8</v>
      </c>
      <c r="C71" s="6" t="s">
        <v>50</v>
      </c>
      <c r="D71" s="7" t="s">
        <v>62</v>
      </c>
      <c r="E71" s="8" t="s">
        <v>18</v>
      </c>
      <c r="F71" s="9" t="s">
        <v>0</v>
      </c>
      <c r="G71" s="22">
        <f>G72</f>
        <v>5661.9</v>
      </c>
      <c r="H71" s="21">
        <f>H72</f>
        <v>5545.6</v>
      </c>
      <c r="I71" s="23">
        <f t="shared" si="0"/>
        <v>97.945919214398003</v>
      </c>
    </row>
    <row r="72" spans="1:9" ht="126" x14ac:dyDescent="0.25">
      <c r="A72" s="6" t="s">
        <v>19</v>
      </c>
      <c r="B72" s="6" t="s">
        <v>8</v>
      </c>
      <c r="C72" s="6" t="s">
        <v>50</v>
      </c>
      <c r="D72" s="7" t="s">
        <v>62</v>
      </c>
      <c r="E72" s="8" t="s">
        <v>18</v>
      </c>
      <c r="F72" s="6" t="s">
        <v>20</v>
      </c>
      <c r="G72" s="22">
        <v>5661.9</v>
      </c>
      <c r="H72" s="21">
        <v>5545.6</v>
      </c>
      <c r="I72" s="23">
        <f t="shared" si="0"/>
        <v>97.945919214398003</v>
      </c>
    </row>
    <row r="73" spans="1:9" ht="47.25" x14ac:dyDescent="0.25">
      <c r="A73" s="6" t="s">
        <v>21</v>
      </c>
      <c r="B73" s="6" t="s">
        <v>8</v>
      </c>
      <c r="C73" s="6" t="s">
        <v>50</v>
      </c>
      <c r="D73" s="7" t="s">
        <v>62</v>
      </c>
      <c r="E73" s="8" t="s">
        <v>22</v>
      </c>
      <c r="F73" s="9" t="s">
        <v>0</v>
      </c>
      <c r="G73" s="22">
        <f>G74+G75</f>
        <v>130</v>
      </c>
      <c r="H73" s="21">
        <f>H74+H75</f>
        <v>40.5</v>
      </c>
      <c r="I73" s="23">
        <f t="shared" si="0"/>
        <v>31.153846153846153</v>
      </c>
    </row>
    <row r="74" spans="1:9" ht="63" x14ac:dyDescent="0.25">
      <c r="A74" s="6" t="s">
        <v>30</v>
      </c>
      <c r="B74" s="6" t="s">
        <v>8</v>
      </c>
      <c r="C74" s="6" t="s">
        <v>50</v>
      </c>
      <c r="D74" s="7" t="s">
        <v>62</v>
      </c>
      <c r="E74" s="8" t="s">
        <v>22</v>
      </c>
      <c r="F74" s="6" t="s">
        <v>31</v>
      </c>
      <c r="G74" s="22">
        <v>111</v>
      </c>
      <c r="H74" s="21">
        <v>21.5</v>
      </c>
      <c r="I74" s="23">
        <f t="shared" si="0"/>
        <v>19.36936936936937</v>
      </c>
    </row>
    <row r="75" spans="1:9" ht="31.5" x14ac:dyDescent="0.25">
      <c r="A75" s="6" t="s">
        <v>63</v>
      </c>
      <c r="B75" s="6" t="s">
        <v>8</v>
      </c>
      <c r="C75" s="6" t="s">
        <v>50</v>
      </c>
      <c r="D75" s="7" t="s">
        <v>62</v>
      </c>
      <c r="E75" s="8" t="s">
        <v>22</v>
      </c>
      <c r="F75" s="6" t="s">
        <v>64</v>
      </c>
      <c r="G75" s="22">
        <v>19</v>
      </c>
      <c r="H75" s="21">
        <v>19</v>
      </c>
      <c r="I75" s="23">
        <f t="shared" si="0"/>
        <v>100</v>
      </c>
    </row>
    <row r="76" spans="1:9" ht="31.5" x14ac:dyDescent="0.25">
      <c r="A76" s="4" t="s">
        <v>65</v>
      </c>
      <c r="B76" s="4" t="s">
        <v>8</v>
      </c>
      <c r="C76" s="4" t="s">
        <v>66</v>
      </c>
      <c r="D76" s="46" t="s">
        <v>0</v>
      </c>
      <c r="E76" s="46"/>
      <c r="F76" s="4" t="s">
        <v>0</v>
      </c>
      <c r="G76" s="14">
        <f>G77+G80</f>
        <v>6787.3</v>
      </c>
      <c r="H76" s="20">
        <f>H77+H80</f>
        <v>6787.2</v>
      </c>
      <c r="I76" s="20">
        <f t="shared" ref="I76:I143" si="2">H76/G76*100</f>
        <v>99.998526660085744</v>
      </c>
    </row>
    <row r="77" spans="1:9" ht="31.5" x14ac:dyDescent="0.25">
      <c r="A77" s="6" t="s">
        <v>67</v>
      </c>
      <c r="B77" s="6" t="s">
        <v>8</v>
      </c>
      <c r="C77" s="6" t="s">
        <v>66</v>
      </c>
      <c r="D77" s="7" t="s">
        <v>68</v>
      </c>
      <c r="E77" s="8" t="s">
        <v>14</v>
      </c>
      <c r="F77" s="9" t="s">
        <v>0</v>
      </c>
      <c r="G77" s="22">
        <f>G78</f>
        <v>2596</v>
      </c>
      <c r="H77" s="21">
        <f>H78</f>
        <v>2596</v>
      </c>
      <c r="I77" s="23">
        <f t="shared" si="2"/>
        <v>100</v>
      </c>
    </row>
    <row r="78" spans="1:9" ht="31.5" x14ac:dyDescent="0.25">
      <c r="A78" s="6" t="s">
        <v>69</v>
      </c>
      <c r="B78" s="6" t="s">
        <v>8</v>
      </c>
      <c r="C78" s="6" t="s">
        <v>66</v>
      </c>
      <c r="D78" s="7" t="s">
        <v>68</v>
      </c>
      <c r="E78" s="8" t="s">
        <v>70</v>
      </c>
      <c r="F78" s="9" t="s">
        <v>0</v>
      </c>
      <c r="G78" s="22">
        <f>G79</f>
        <v>2596</v>
      </c>
      <c r="H78" s="21">
        <f>H79</f>
        <v>2596</v>
      </c>
      <c r="I78" s="23">
        <f t="shared" si="2"/>
        <v>100</v>
      </c>
    </row>
    <row r="79" spans="1:9" ht="31.5" x14ac:dyDescent="0.25">
      <c r="A79" s="6" t="s">
        <v>63</v>
      </c>
      <c r="B79" s="6" t="s">
        <v>8</v>
      </c>
      <c r="C79" s="6" t="s">
        <v>66</v>
      </c>
      <c r="D79" s="7" t="s">
        <v>68</v>
      </c>
      <c r="E79" s="8" t="s">
        <v>70</v>
      </c>
      <c r="F79" s="6" t="s">
        <v>64</v>
      </c>
      <c r="G79" s="22">
        <v>2596</v>
      </c>
      <c r="H79" s="21">
        <v>2596</v>
      </c>
      <c r="I79" s="23">
        <f t="shared" si="2"/>
        <v>100</v>
      </c>
    </row>
    <row r="80" spans="1:9" ht="47.25" x14ac:dyDescent="0.25">
      <c r="A80" s="6" t="s">
        <v>71</v>
      </c>
      <c r="B80" s="6" t="s">
        <v>8</v>
      </c>
      <c r="C80" s="6" t="s">
        <v>66</v>
      </c>
      <c r="D80" s="7" t="s">
        <v>72</v>
      </c>
      <c r="E80" s="8" t="s">
        <v>14</v>
      </c>
      <c r="F80" s="9" t="s">
        <v>0</v>
      </c>
      <c r="G80" s="22">
        <f>G81</f>
        <v>4191.3</v>
      </c>
      <c r="H80" s="21">
        <f>H81</f>
        <v>4191.2</v>
      </c>
      <c r="I80" s="23">
        <f t="shared" si="2"/>
        <v>99.997614105408815</v>
      </c>
    </row>
    <row r="81" spans="1:9" ht="31.5" x14ac:dyDescent="0.25">
      <c r="A81" s="6" t="s">
        <v>73</v>
      </c>
      <c r="B81" s="6" t="s">
        <v>8</v>
      </c>
      <c r="C81" s="6" t="s">
        <v>66</v>
      </c>
      <c r="D81" s="7" t="s">
        <v>72</v>
      </c>
      <c r="E81" s="8" t="s">
        <v>74</v>
      </c>
      <c r="F81" s="9" t="s">
        <v>0</v>
      </c>
      <c r="G81" s="22">
        <f>G82</f>
        <v>4191.3</v>
      </c>
      <c r="H81" s="21">
        <f>H82</f>
        <v>4191.2</v>
      </c>
      <c r="I81" s="23">
        <f t="shared" si="2"/>
        <v>99.997614105408815</v>
      </c>
    </row>
    <row r="82" spans="1:9" ht="31.5" x14ac:dyDescent="0.25">
      <c r="A82" s="6" t="s">
        <v>63</v>
      </c>
      <c r="B82" s="6" t="s">
        <v>8</v>
      </c>
      <c r="C82" s="6" t="s">
        <v>66</v>
      </c>
      <c r="D82" s="7" t="s">
        <v>72</v>
      </c>
      <c r="E82" s="8" t="s">
        <v>74</v>
      </c>
      <c r="F82" s="6" t="s">
        <v>64</v>
      </c>
      <c r="G82" s="22">
        <v>4191.3</v>
      </c>
      <c r="H82" s="21">
        <v>4191.2</v>
      </c>
      <c r="I82" s="23">
        <f t="shared" si="2"/>
        <v>99.997614105408815</v>
      </c>
    </row>
    <row r="83" spans="1:9" ht="15.75" x14ac:dyDescent="0.25">
      <c r="A83" s="4" t="s">
        <v>75</v>
      </c>
      <c r="B83" s="4" t="s">
        <v>8</v>
      </c>
      <c r="C83" s="4" t="s">
        <v>76</v>
      </c>
      <c r="D83" s="46" t="s">
        <v>0</v>
      </c>
      <c r="E83" s="46"/>
      <c r="F83" s="4" t="s">
        <v>0</v>
      </c>
      <c r="G83" s="14">
        <f t="shared" ref="G83:G86" si="3">G84</f>
        <v>200</v>
      </c>
      <c r="H83" s="20"/>
      <c r="I83" s="20"/>
    </row>
    <row r="84" spans="1:9" ht="110.25" x14ac:dyDescent="0.25">
      <c r="A84" s="6" t="s">
        <v>51</v>
      </c>
      <c r="B84" s="6" t="s">
        <v>8</v>
      </c>
      <c r="C84" s="6" t="s">
        <v>76</v>
      </c>
      <c r="D84" s="7" t="s">
        <v>52</v>
      </c>
      <c r="E84" s="8" t="s">
        <v>14</v>
      </c>
      <c r="F84" s="9" t="s">
        <v>0</v>
      </c>
      <c r="G84" s="22">
        <f t="shared" si="3"/>
        <v>200</v>
      </c>
      <c r="H84" s="21"/>
      <c r="I84" s="21"/>
    </row>
    <row r="85" spans="1:9" ht="47.25" x14ac:dyDescent="0.25">
      <c r="A85" s="6" t="s">
        <v>77</v>
      </c>
      <c r="B85" s="6" t="s">
        <v>8</v>
      </c>
      <c r="C85" s="6" t="s">
        <v>76</v>
      </c>
      <c r="D85" s="7" t="s">
        <v>78</v>
      </c>
      <c r="E85" s="8" t="s">
        <v>14</v>
      </c>
      <c r="F85" s="9" t="s">
        <v>0</v>
      </c>
      <c r="G85" s="22">
        <f t="shared" si="3"/>
        <v>200</v>
      </c>
      <c r="H85" s="21"/>
      <c r="I85" s="21"/>
    </row>
    <row r="86" spans="1:9" ht="15.75" x14ac:dyDescent="0.25">
      <c r="A86" s="6" t="s">
        <v>79</v>
      </c>
      <c r="B86" s="6" t="s">
        <v>8</v>
      </c>
      <c r="C86" s="6" t="s">
        <v>76</v>
      </c>
      <c r="D86" s="7" t="s">
        <v>78</v>
      </c>
      <c r="E86" s="8" t="s">
        <v>80</v>
      </c>
      <c r="F86" s="9" t="s">
        <v>0</v>
      </c>
      <c r="G86" s="22">
        <f t="shared" si="3"/>
        <v>200</v>
      </c>
      <c r="H86" s="21"/>
      <c r="I86" s="21"/>
    </row>
    <row r="87" spans="1:9" ht="31.5" x14ac:dyDescent="0.25">
      <c r="A87" s="6" t="s">
        <v>63</v>
      </c>
      <c r="B87" s="6" t="s">
        <v>8</v>
      </c>
      <c r="C87" s="6" t="s">
        <v>76</v>
      </c>
      <c r="D87" s="7" t="s">
        <v>78</v>
      </c>
      <c r="E87" s="8" t="s">
        <v>80</v>
      </c>
      <c r="F87" s="6" t="s">
        <v>64</v>
      </c>
      <c r="G87" s="22">
        <v>200</v>
      </c>
      <c r="H87" s="21"/>
      <c r="I87" s="21"/>
    </row>
    <row r="88" spans="1:9" ht="31.5" x14ac:dyDescent="0.25">
      <c r="A88" s="4" t="s">
        <v>81</v>
      </c>
      <c r="B88" s="4" t="s">
        <v>8</v>
      </c>
      <c r="C88" s="4" t="s">
        <v>82</v>
      </c>
      <c r="D88" s="46" t="s">
        <v>0</v>
      </c>
      <c r="E88" s="46"/>
      <c r="F88" s="4" t="s">
        <v>0</v>
      </c>
      <c r="G88" s="14">
        <f>G89+G100+G107+G115+G119</f>
        <v>137656.1</v>
      </c>
      <c r="H88" s="20">
        <f>H89+H100+H107+H115+H119</f>
        <v>130801.20000000001</v>
      </c>
      <c r="I88" s="20">
        <f t="shared" si="2"/>
        <v>95.020271531737436</v>
      </c>
    </row>
    <row r="89" spans="1:9" ht="110.25" x14ac:dyDescent="0.25">
      <c r="A89" s="6" t="s">
        <v>83</v>
      </c>
      <c r="B89" s="6" t="s">
        <v>8</v>
      </c>
      <c r="C89" s="6" t="s">
        <v>82</v>
      </c>
      <c r="D89" s="7" t="s">
        <v>84</v>
      </c>
      <c r="E89" s="8" t="s">
        <v>14</v>
      </c>
      <c r="F89" s="9" t="s">
        <v>0</v>
      </c>
      <c r="G89" s="22">
        <f>G90+G93+G96</f>
        <v>4948.5999999999995</v>
      </c>
      <c r="H89" s="21">
        <f>H90+H93+H96</f>
        <v>3439.8999999999996</v>
      </c>
      <c r="I89" s="23">
        <f t="shared" si="2"/>
        <v>69.512589419229684</v>
      </c>
    </row>
    <row r="90" spans="1:9" ht="31.5" x14ac:dyDescent="0.25">
      <c r="A90" s="6" t="s">
        <v>85</v>
      </c>
      <c r="B90" s="6" t="s">
        <v>8</v>
      </c>
      <c r="C90" s="6" t="s">
        <v>82</v>
      </c>
      <c r="D90" s="7" t="s">
        <v>86</v>
      </c>
      <c r="E90" s="8" t="s">
        <v>14</v>
      </c>
      <c r="F90" s="9" t="s">
        <v>0</v>
      </c>
      <c r="G90" s="22">
        <f>G91</f>
        <v>2310.5</v>
      </c>
      <c r="H90" s="21">
        <f>H91</f>
        <v>898.8</v>
      </c>
      <c r="I90" s="23">
        <f t="shared" si="2"/>
        <v>38.900670850465261</v>
      </c>
    </row>
    <row r="91" spans="1:9" ht="47.25" x14ac:dyDescent="0.25">
      <c r="A91" s="6" t="s">
        <v>87</v>
      </c>
      <c r="B91" s="6" t="s">
        <v>8</v>
      </c>
      <c r="C91" s="6" t="s">
        <v>82</v>
      </c>
      <c r="D91" s="7" t="s">
        <v>86</v>
      </c>
      <c r="E91" s="8" t="s">
        <v>88</v>
      </c>
      <c r="F91" s="9" t="s">
        <v>0</v>
      </c>
      <c r="G91" s="22">
        <f>G92</f>
        <v>2310.5</v>
      </c>
      <c r="H91" s="21">
        <f>H92</f>
        <v>898.8</v>
      </c>
      <c r="I91" s="23">
        <f t="shared" si="2"/>
        <v>38.900670850465261</v>
      </c>
    </row>
    <row r="92" spans="1:9" ht="63" x14ac:dyDescent="0.25">
      <c r="A92" s="6" t="s">
        <v>30</v>
      </c>
      <c r="B92" s="6" t="s">
        <v>8</v>
      </c>
      <c r="C92" s="6" t="s">
        <v>82</v>
      </c>
      <c r="D92" s="7" t="s">
        <v>86</v>
      </c>
      <c r="E92" s="8" t="s">
        <v>88</v>
      </c>
      <c r="F92" s="6" t="s">
        <v>31</v>
      </c>
      <c r="G92" s="22">
        <v>2310.5</v>
      </c>
      <c r="H92" s="21">
        <v>898.8</v>
      </c>
      <c r="I92" s="23">
        <f t="shared" si="2"/>
        <v>38.900670850465261</v>
      </c>
    </row>
    <row r="93" spans="1:9" ht="47.25" x14ac:dyDescent="0.25">
      <c r="A93" s="6" t="s">
        <v>89</v>
      </c>
      <c r="B93" s="6" t="s">
        <v>8</v>
      </c>
      <c r="C93" s="6" t="s">
        <v>82</v>
      </c>
      <c r="D93" s="7" t="s">
        <v>90</v>
      </c>
      <c r="E93" s="8" t="s">
        <v>14</v>
      </c>
      <c r="F93" s="9" t="s">
        <v>0</v>
      </c>
      <c r="G93" s="22">
        <f>G94</f>
        <v>1133.2</v>
      </c>
      <c r="H93" s="21">
        <f>H94</f>
        <v>1036.2</v>
      </c>
      <c r="I93" s="23">
        <f t="shared" si="2"/>
        <v>91.440169431697853</v>
      </c>
    </row>
    <row r="94" spans="1:9" ht="47.25" x14ac:dyDescent="0.25">
      <c r="A94" s="6" t="s">
        <v>91</v>
      </c>
      <c r="B94" s="6" t="s">
        <v>8</v>
      </c>
      <c r="C94" s="6" t="s">
        <v>82</v>
      </c>
      <c r="D94" s="7" t="s">
        <v>90</v>
      </c>
      <c r="E94" s="8" t="s">
        <v>88</v>
      </c>
      <c r="F94" s="9" t="s">
        <v>0</v>
      </c>
      <c r="G94" s="22">
        <f>G95</f>
        <v>1133.2</v>
      </c>
      <c r="H94" s="21">
        <f>H95</f>
        <v>1036.2</v>
      </c>
      <c r="I94" s="23">
        <f t="shared" si="2"/>
        <v>91.440169431697853</v>
      </c>
    </row>
    <row r="95" spans="1:9" ht="63" x14ac:dyDescent="0.25">
      <c r="A95" s="6" t="s">
        <v>30</v>
      </c>
      <c r="B95" s="6" t="s">
        <v>8</v>
      </c>
      <c r="C95" s="6" t="s">
        <v>82</v>
      </c>
      <c r="D95" s="7" t="s">
        <v>90</v>
      </c>
      <c r="E95" s="8" t="s">
        <v>88</v>
      </c>
      <c r="F95" s="6" t="s">
        <v>31</v>
      </c>
      <c r="G95" s="22">
        <v>1133.2</v>
      </c>
      <c r="H95" s="21">
        <v>1036.2</v>
      </c>
      <c r="I95" s="23">
        <f t="shared" si="2"/>
        <v>91.440169431697853</v>
      </c>
    </row>
    <row r="96" spans="1:9" ht="63" x14ac:dyDescent="0.25">
      <c r="A96" s="6" t="s">
        <v>92</v>
      </c>
      <c r="B96" s="6" t="s">
        <v>8</v>
      </c>
      <c r="C96" s="6" t="s">
        <v>82</v>
      </c>
      <c r="D96" s="7" t="s">
        <v>93</v>
      </c>
      <c r="E96" s="8" t="s">
        <v>14</v>
      </c>
      <c r="F96" s="9" t="s">
        <v>0</v>
      </c>
      <c r="G96" s="22">
        <f>G97</f>
        <v>1504.8999999999999</v>
      </c>
      <c r="H96" s="21">
        <f>H97</f>
        <v>1504.8999999999999</v>
      </c>
      <c r="I96" s="23">
        <f t="shared" si="2"/>
        <v>100</v>
      </c>
    </row>
    <row r="97" spans="1:9" ht="47.25" x14ac:dyDescent="0.25">
      <c r="A97" s="6" t="s">
        <v>87</v>
      </c>
      <c r="B97" s="6" t="s">
        <v>8</v>
      </c>
      <c r="C97" s="6" t="s">
        <v>82</v>
      </c>
      <c r="D97" s="7" t="s">
        <v>93</v>
      </c>
      <c r="E97" s="8" t="s">
        <v>88</v>
      </c>
      <c r="F97" s="9" t="s">
        <v>0</v>
      </c>
      <c r="G97" s="22">
        <f>G98+G99</f>
        <v>1504.8999999999999</v>
      </c>
      <c r="H97" s="21">
        <f>H98+H99</f>
        <v>1504.8999999999999</v>
      </c>
      <c r="I97" s="23">
        <f t="shared" si="2"/>
        <v>100</v>
      </c>
    </row>
    <row r="98" spans="1:9" ht="126" x14ac:dyDescent="0.25">
      <c r="A98" s="6" t="s">
        <v>19</v>
      </c>
      <c r="B98" s="6" t="s">
        <v>8</v>
      </c>
      <c r="C98" s="6" t="s">
        <v>82</v>
      </c>
      <c r="D98" s="7" t="s">
        <v>93</v>
      </c>
      <c r="E98" s="8" t="s">
        <v>88</v>
      </c>
      <c r="F98" s="6" t="s">
        <v>20</v>
      </c>
      <c r="G98" s="22">
        <v>97.6</v>
      </c>
      <c r="H98" s="21">
        <v>97.6</v>
      </c>
      <c r="I98" s="23">
        <f t="shared" si="2"/>
        <v>100</v>
      </c>
    </row>
    <row r="99" spans="1:9" ht="63" x14ac:dyDescent="0.25">
      <c r="A99" s="6" t="s">
        <v>30</v>
      </c>
      <c r="B99" s="6" t="s">
        <v>8</v>
      </c>
      <c r="C99" s="6" t="s">
        <v>82</v>
      </c>
      <c r="D99" s="7" t="s">
        <v>93</v>
      </c>
      <c r="E99" s="8" t="s">
        <v>88</v>
      </c>
      <c r="F99" s="6" t="s">
        <v>31</v>
      </c>
      <c r="G99" s="22">
        <v>1407.3</v>
      </c>
      <c r="H99" s="21">
        <v>1407.3</v>
      </c>
      <c r="I99" s="23">
        <f t="shared" si="2"/>
        <v>100</v>
      </c>
    </row>
    <row r="100" spans="1:9" ht="110.25" x14ac:dyDescent="0.25">
      <c r="A100" s="6" t="s">
        <v>51</v>
      </c>
      <c r="B100" s="6" t="s">
        <v>8</v>
      </c>
      <c r="C100" s="6" t="s">
        <v>82</v>
      </c>
      <c r="D100" s="7" t="s">
        <v>52</v>
      </c>
      <c r="E100" s="8" t="s">
        <v>14</v>
      </c>
      <c r="F100" s="9" t="s">
        <v>0</v>
      </c>
      <c r="G100" s="22">
        <f>G101+G104</f>
        <v>1313.1999999999998</v>
      </c>
      <c r="H100" s="21">
        <f>H101+H104</f>
        <v>1293.0999999999999</v>
      </c>
      <c r="I100" s="23">
        <f t="shared" si="2"/>
        <v>98.469387755102048</v>
      </c>
    </row>
    <row r="101" spans="1:9" ht="47.25" x14ac:dyDescent="0.25">
      <c r="A101" s="6" t="s">
        <v>94</v>
      </c>
      <c r="B101" s="6" t="s">
        <v>8</v>
      </c>
      <c r="C101" s="6" t="s">
        <v>82</v>
      </c>
      <c r="D101" s="7" t="s">
        <v>95</v>
      </c>
      <c r="E101" s="8" t="s">
        <v>14</v>
      </c>
      <c r="F101" s="9" t="s">
        <v>0</v>
      </c>
      <c r="G101" s="22">
        <f>G102</f>
        <v>331.9</v>
      </c>
      <c r="H101" s="21">
        <f>H102</f>
        <v>327.7</v>
      </c>
      <c r="I101" s="23">
        <f t="shared" si="2"/>
        <v>98.734558601988553</v>
      </c>
    </row>
    <row r="102" spans="1:9" ht="47.25" x14ac:dyDescent="0.25">
      <c r="A102" s="6" t="s">
        <v>87</v>
      </c>
      <c r="B102" s="6" t="s">
        <v>8</v>
      </c>
      <c r="C102" s="6" t="s">
        <v>82</v>
      </c>
      <c r="D102" s="7" t="s">
        <v>95</v>
      </c>
      <c r="E102" s="8" t="s">
        <v>88</v>
      </c>
      <c r="F102" s="9" t="s">
        <v>0</v>
      </c>
      <c r="G102" s="22">
        <f>G103</f>
        <v>331.9</v>
      </c>
      <c r="H102" s="21">
        <f>H103</f>
        <v>327.7</v>
      </c>
      <c r="I102" s="23">
        <f t="shared" si="2"/>
        <v>98.734558601988553</v>
      </c>
    </row>
    <row r="103" spans="1:9" ht="63" x14ac:dyDescent="0.25">
      <c r="A103" s="6" t="s">
        <v>30</v>
      </c>
      <c r="B103" s="6" t="s">
        <v>8</v>
      </c>
      <c r="C103" s="6" t="s">
        <v>82</v>
      </c>
      <c r="D103" s="7" t="s">
        <v>95</v>
      </c>
      <c r="E103" s="8" t="s">
        <v>88</v>
      </c>
      <c r="F103" s="6" t="s">
        <v>31</v>
      </c>
      <c r="G103" s="22">
        <v>331.9</v>
      </c>
      <c r="H103" s="21">
        <v>327.7</v>
      </c>
      <c r="I103" s="23">
        <f t="shared" si="2"/>
        <v>98.734558601988553</v>
      </c>
    </row>
    <row r="104" spans="1:9" ht="126" x14ac:dyDescent="0.25">
      <c r="A104" s="6" t="s">
        <v>96</v>
      </c>
      <c r="B104" s="6" t="s">
        <v>8</v>
      </c>
      <c r="C104" s="6" t="s">
        <v>82</v>
      </c>
      <c r="D104" s="7" t="s">
        <v>97</v>
      </c>
      <c r="E104" s="8" t="s">
        <v>14</v>
      </c>
      <c r="F104" s="9" t="s">
        <v>0</v>
      </c>
      <c r="G104" s="22">
        <f>G105</f>
        <v>981.3</v>
      </c>
      <c r="H104" s="21">
        <f>H105</f>
        <v>965.4</v>
      </c>
      <c r="I104" s="23">
        <f t="shared" si="2"/>
        <v>98.379700397431975</v>
      </c>
    </row>
    <row r="105" spans="1:9" ht="47.25" x14ac:dyDescent="0.25">
      <c r="A105" s="6" t="s">
        <v>87</v>
      </c>
      <c r="B105" s="6" t="s">
        <v>8</v>
      </c>
      <c r="C105" s="6" t="s">
        <v>82</v>
      </c>
      <c r="D105" s="7" t="s">
        <v>97</v>
      </c>
      <c r="E105" s="8" t="s">
        <v>88</v>
      </c>
      <c r="F105" s="9" t="s">
        <v>0</v>
      </c>
      <c r="G105" s="22">
        <f>G106</f>
        <v>981.3</v>
      </c>
      <c r="H105" s="21">
        <f>H106</f>
        <v>965.4</v>
      </c>
      <c r="I105" s="23">
        <f t="shared" si="2"/>
        <v>98.379700397431975</v>
      </c>
    </row>
    <row r="106" spans="1:9" ht="63" x14ac:dyDescent="0.25">
      <c r="A106" s="6" t="s">
        <v>30</v>
      </c>
      <c r="B106" s="6" t="s">
        <v>8</v>
      </c>
      <c r="C106" s="6" t="s">
        <v>82</v>
      </c>
      <c r="D106" s="7" t="s">
        <v>97</v>
      </c>
      <c r="E106" s="8" t="s">
        <v>88</v>
      </c>
      <c r="F106" s="6" t="s">
        <v>31</v>
      </c>
      <c r="G106" s="22">
        <v>981.3</v>
      </c>
      <c r="H106" s="21">
        <v>965.4</v>
      </c>
      <c r="I106" s="23">
        <f t="shared" si="2"/>
        <v>98.379700397431975</v>
      </c>
    </row>
    <row r="107" spans="1:9" ht="78.75" x14ac:dyDescent="0.25">
      <c r="A107" s="6" t="s">
        <v>98</v>
      </c>
      <c r="B107" s="6" t="s">
        <v>8</v>
      </c>
      <c r="C107" s="6" t="s">
        <v>82</v>
      </c>
      <c r="D107" s="7" t="s">
        <v>99</v>
      </c>
      <c r="E107" s="8" t="s">
        <v>14</v>
      </c>
      <c r="F107" s="9" t="s">
        <v>0</v>
      </c>
      <c r="G107" s="22">
        <f>G108+G112</f>
        <v>280</v>
      </c>
      <c r="H107" s="21">
        <f>H108+H112</f>
        <v>259.8</v>
      </c>
      <c r="I107" s="23">
        <f t="shared" si="2"/>
        <v>92.785714285714292</v>
      </c>
    </row>
    <row r="108" spans="1:9" ht="204.75" x14ac:dyDescent="0.25">
      <c r="A108" s="6" t="s">
        <v>100</v>
      </c>
      <c r="B108" s="6" t="s">
        <v>8</v>
      </c>
      <c r="C108" s="6" t="s">
        <v>82</v>
      </c>
      <c r="D108" s="7" t="s">
        <v>101</v>
      </c>
      <c r="E108" s="8" t="s">
        <v>14</v>
      </c>
      <c r="F108" s="9" t="s">
        <v>0</v>
      </c>
      <c r="G108" s="22">
        <f>G109</f>
        <v>245</v>
      </c>
      <c r="H108" s="21">
        <f>H109</f>
        <v>225.20000000000002</v>
      </c>
      <c r="I108" s="23">
        <f t="shared" si="2"/>
        <v>91.91836734693878</v>
      </c>
    </row>
    <row r="109" spans="1:9" ht="47.25" x14ac:dyDescent="0.25">
      <c r="A109" s="6" t="s">
        <v>91</v>
      </c>
      <c r="B109" s="6" t="s">
        <v>8</v>
      </c>
      <c r="C109" s="6" t="s">
        <v>82</v>
      </c>
      <c r="D109" s="7" t="s">
        <v>101</v>
      </c>
      <c r="E109" s="8" t="s">
        <v>88</v>
      </c>
      <c r="F109" s="9" t="s">
        <v>0</v>
      </c>
      <c r="G109" s="22">
        <f>G110+G111</f>
        <v>245</v>
      </c>
      <c r="H109" s="21">
        <f>H110+H111</f>
        <v>225.20000000000002</v>
      </c>
      <c r="I109" s="23">
        <f t="shared" si="2"/>
        <v>91.91836734693878</v>
      </c>
    </row>
    <row r="110" spans="1:9" ht="126" x14ac:dyDescent="0.25">
      <c r="A110" s="6" t="s">
        <v>19</v>
      </c>
      <c r="B110" s="6" t="s">
        <v>8</v>
      </c>
      <c r="C110" s="6" t="s">
        <v>82</v>
      </c>
      <c r="D110" s="7" t="s">
        <v>101</v>
      </c>
      <c r="E110" s="8" t="s">
        <v>88</v>
      </c>
      <c r="F110" s="6" t="s">
        <v>20</v>
      </c>
      <c r="G110" s="22">
        <v>174.3</v>
      </c>
      <c r="H110" s="21">
        <v>174.3</v>
      </c>
      <c r="I110" s="23">
        <f t="shared" si="2"/>
        <v>100</v>
      </c>
    </row>
    <row r="111" spans="1:9" ht="63" x14ac:dyDescent="0.25">
      <c r="A111" s="6" t="s">
        <v>30</v>
      </c>
      <c r="B111" s="6" t="s">
        <v>8</v>
      </c>
      <c r="C111" s="6" t="s">
        <v>82</v>
      </c>
      <c r="D111" s="7" t="s">
        <v>101</v>
      </c>
      <c r="E111" s="8" t="s">
        <v>88</v>
      </c>
      <c r="F111" s="6" t="s">
        <v>31</v>
      </c>
      <c r="G111" s="22">
        <v>70.7</v>
      </c>
      <c r="H111" s="21">
        <v>50.9</v>
      </c>
      <c r="I111" s="23">
        <f t="shared" si="2"/>
        <v>71.994342291371993</v>
      </c>
    </row>
    <row r="112" spans="1:9" ht="189" x14ac:dyDescent="0.25">
      <c r="A112" s="6" t="s">
        <v>102</v>
      </c>
      <c r="B112" s="6" t="s">
        <v>8</v>
      </c>
      <c r="C112" s="6" t="s">
        <v>82</v>
      </c>
      <c r="D112" s="7" t="s">
        <v>103</v>
      </c>
      <c r="E112" s="8" t="s">
        <v>14</v>
      </c>
      <c r="F112" s="9" t="s">
        <v>0</v>
      </c>
      <c r="G112" s="22">
        <f>G113</f>
        <v>35</v>
      </c>
      <c r="H112" s="21">
        <f>H113</f>
        <v>34.6</v>
      </c>
      <c r="I112" s="23">
        <f t="shared" si="2"/>
        <v>98.857142857142861</v>
      </c>
    </row>
    <row r="113" spans="1:9" ht="47.25" x14ac:dyDescent="0.25">
      <c r="A113" s="6" t="s">
        <v>87</v>
      </c>
      <c r="B113" s="6" t="s">
        <v>8</v>
      </c>
      <c r="C113" s="6" t="s">
        <v>82</v>
      </c>
      <c r="D113" s="7" t="s">
        <v>103</v>
      </c>
      <c r="E113" s="8" t="s">
        <v>88</v>
      </c>
      <c r="F113" s="9" t="s">
        <v>0</v>
      </c>
      <c r="G113" s="22">
        <f>G114</f>
        <v>35</v>
      </c>
      <c r="H113" s="21">
        <f>H114</f>
        <v>34.6</v>
      </c>
      <c r="I113" s="23">
        <f t="shared" si="2"/>
        <v>98.857142857142861</v>
      </c>
    </row>
    <row r="114" spans="1:9" ht="63" x14ac:dyDescent="0.25">
      <c r="A114" s="6" t="s">
        <v>30</v>
      </c>
      <c r="B114" s="6" t="s">
        <v>8</v>
      </c>
      <c r="C114" s="6" t="s">
        <v>82</v>
      </c>
      <c r="D114" s="7" t="s">
        <v>103</v>
      </c>
      <c r="E114" s="8" t="s">
        <v>88</v>
      </c>
      <c r="F114" s="6" t="s">
        <v>31</v>
      </c>
      <c r="G114" s="22">
        <v>35</v>
      </c>
      <c r="H114" s="21">
        <v>34.6</v>
      </c>
      <c r="I114" s="23">
        <f t="shared" si="2"/>
        <v>98.857142857142861</v>
      </c>
    </row>
    <row r="115" spans="1:9" ht="63" x14ac:dyDescent="0.25">
      <c r="A115" s="6" t="s">
        <v>12</v>
      </c>
      <c r="B115" s="6" t="s">
        <v>8</v>
      </c>
      <c r="C115" s="6" t="s">
        <v>82</v>
      </c>
      <c r="D115" s="7" t="s">
        <v>13</v>
      </c>
      <c r="E115" s="8" t="s">
        <v>14</v>
      </c>
      <c r="F115" s="9" t="s">
        <v>0</v>
      </c>
      <c r="G115" s="22">
        <f>G116</f>
        <v>2781.1</v>
      </c>
      <c r="H115" s="21">
        <f>H116</f>
        <v>2781.1</v>
      </c>
      <c r="I115" s="23">
        <f t="shared" si="2"/>
        <v>100</v>
      </c>
    </row>
    <row r="116" spans="1:9" ht="189" x14ac:dyDescent="0.25">
      <c r="A116" s="6" t="s">
        <v>104</v>
      </c>
      <c r="B116" s="6" t="s">
        <v>8</v>
      </c>
      <c r="C116" s="6" t="s">
        <v>82</v>
      </c>
      <c r="D116" s="7" t="s">
        <v>13</v>
      </c>
      <c r="E116" s="8" t="s">
        <v>105</v>
      </c>
      <c r="F116" s="9" t="s">
        <v>0</v>
      </c>
      <c r="G116" s="22">
        <f>G117+G118</f>
        <v>2781.1</v>
      </c>
      <c r="H116" s="21">
        <f>H117+H118</f>
        <v>2781.1</v>
      </c>
      <c r="I116" s="23">
        <f t="shared" si="2"/>
        <v>100</v>
      </c>
    </row>
    <row r="117" spans="1:9" ht="126" x14ac:dyDescent="0.25">
      <c r="A117" s="6" t="s">
        <v>19</v>
      </c>
      <c r="B117" s="6" t="s">
        <v>8</v>
      </c>
      <c r="C117" s="6" t="s">
        <v>82</v>
      </c>
      <c r="D117" s="7" t="s">
        <v>13</v>
      </c>
      <c r="E117" s="8" t="s">
        <v>105</v>
      </c>
      <c r="F117" s="6" t="s">
        <v>20</v>
      </c>
      <c r="G117" s="22">
        <v>2336.9</v>
      </c>
      <c r="H117" s="21">
        <v>2336.9</v>
      </c>
      <c r="I117" s="23">
        <f t="shared" si="2"/>
        <v>100</v>
      </c>
    </row>
    <row r="118" spans="1:9" ht="63" x14ac:dyDescent="0.25">
      <c r="A118" s="6" t="s">
        <v>30</v>
      </c>
      <c r="B118" s="6" t="s">
        <v>8</v>
      </c>
      <c r="C118" s="6" t="s">
        <v>82</v>
      </c>
      <c r="D118" s="7" t="s">
        <v>13</v>
      </c>
      <c r="E118" s="8" t="s">
        <v>105</v>
      </c>
      <c r="F118" s="6" t="s">
        <v>31</v>
      </c>
      <c r="G118" s="22">
        <v>444.2</v>
      </c>
      <c r="H118" s="21">
        <v>444.2</v>
      </c>
      <c r="I118" s="23">
        <f t="shared" si="2"/>
        <v>100</v>
      </c>
    </row>
    <row r="119" spans="1:9" ht="31.5" x14ac:dyDescent="0.25">
      <c r="A119" s="6" t="s">
        <v>67</v>
      </c>
      <c r="B119" s="6" t="s">
        <v>8</v>
      </c>
      <c r="C119" s="6" t="s">
        <v>82</v>
      </c>
      <c r="D119" s="7" t="s">
        <v>68</v>
      </c>
      <c r="E119" s="8" t="s">
        <v>14</v>
      </c>
      <c r="F119" s="9" t="s">
        <v>0</v>
      </c>
      <c r="G119" s="22">
        <f>G120+G124+G128</f>
        <v>128333.20000000001</v>
      </c>
      <c r="H119" s="21">
        <f>H120+H124+H128</f>
        <v>123027.30000000002</v>
      </c>
      <c r="I119" s="23">
        <f t="shared" si="2"/>
        <v>95.865528171977317</v>
      </c>
    </row>
    <row r="120" spans="1:9" ht="47.25" x14ac:dyDescent="0.25">
      <c r="A120" s="6" t="s">
        <v>106</v>
      </c>
      <c r="B120" s="6" t="s">
        <v>8</v>
      </c>
      <c r="C120" s="6" t="s">
        <v>82</v>
      </c>
      <c r="D120" s="7" t="s">
        <v>107</v>
      </c>
      <c r="E120" s="8" t="s">
        <v>108</v>
      </c>
      <c r="F120" s="9" t="s">
        <v>0</v>
      </c>
      <c r="G120" s="22">
        <f>G121+G122+G123</f>
        <v>50276.1</v>
      </c>
      <c r="H120" s="21">
        <f>H121+H122+H123</f>
        <v>49852.800000000003</v>
      </c>
      <c r="I120" s="23">
        <f t="shared" si="2"/>
        <v>99.158049252030295</v>
      </c>
    </row>
    <row r="121" spans="1:9" ht="126" x14ac:dyDescent="0.25">
      <c r="A121" s="6" t="s">
        <v>19</v>
      </c>
      <c r="B121" s="6" t="s">
        <v>8</v>
      </c>
      <c r="C121" s="6" t="s">
        <v>82</v>
      </c>
      <c r="D121" s="7" t="s">
        <v>107</v>
      </c>
      <c r="E121" s="8" t="s">
        <v>108</v>
      </c>
      <c r="F121" s="6" t="s">
        <v>20</v>
      </c>
      <c r="G121" s="22">
        <v>47928</v>
      </c>
      <c r="H121" s="21">
        <v>47624.5</v>
      </c>
      <c r="I121" s="23">
        <f t="shared" si="2"/>
        <v>99.366758471039901</v>
      </c>
    </row>
    <row r="122" spans="1:9" ht="63" x14ac:dyDescent="0.25">
      <c r="A122" s="6" t="s">
        <v>30</v>
      </c>
      <c r="B122" s="6" t="s">
        <v>8</v>
      </c>
      <c r="C122" s="6" t="s">
        <v>82</v>
      </c>
      <c r="D122" s="7" t="s">
        <v>107</v>
      </c>
      <c r="E122" s="8" t="s">
        <v>108</v>
      </c>
      <c r="F122" s="6" t="s">
        <v>31</v>
      </c>
      <c r="G122" s="22">
        <v>2250.1</v>
      </c>
      <c r="H122" s="21">
        <v>2133.3000000000002</v>
      </c>
      <c r="I122" s="23">
        <f t="shared" si="2"/>
        <v>94.809119594684688</v>
      </c>
    </row>
    <row r="123" spans="1:9" ht="31.5" x14ac:dyDescent="0.25">
      <c r="A123" s="6" t="s">
        <v>63</v>
      </c>
      <c r="B123" s="6" t="s">
        <v>8</v>
      </c>
      <c r="C123" s="6" t="s">
        <v>82</v>
      </c>
      <c r="D123" s="7" t="s">
        <v>107</v>
      </c>
      <c r="E123" s="8" t="s">
        <v>108</v>
      </c>
      <c r="F123" s="6" t="s">
        <v>64</v>
      </c>
      <c r="G123" s="22">
        <v>98</v>
      </c>
      <c r="H123" s="21">
        <v>95</v>
      </c>
      <c r="I123" s="23">
        <f t="shared" si="2"/>
        <v>96.938775510204081</v>
      </c>
    </row>
    <row r="124" spans="1:9" ht="31.5" x14ac:dyDescent="0.25">
      <c r="A124" s="6" t="s">
        <v>109</v>
      </c>
      <c r="B124" s="6" t="s">
        <v>8</v>
      </c>
      <c r="C124" s="6" t="s">
        <v>82</v>
      </c>
      <c r="D124" s="7" t="s">
        <v>110</v>
      </c>
      <c r="E124" s="8" t="s">
        <v>108</v>
      </c>
      <c r="F124" s="9" t="s">
        <v>0</v>
      </c>
      <c r="G124" s="22">
        <f>G125+G126+G127</f>
        <v>63731</v>
      </c>
      <c r="H124" s="21">
        <f>H125+H126+H127</f>
        <v>59102.400000000001</v>
      </c>
      <c r="I124" s="23">
        <f t="shared" si="2"/>
        <v>92.73728640692913</v>
      </c>
    </row>
    <row r="125" spans="1:9" ht="126" x14ac:dyDescent="0.25">
      <c r="A125" s="6" t="s">
        <v>19</v>
      </c>
      <c r="B125" s="6" t="s">
        <v>8</v>
      </c>
      <c r="C125" s="6" t="s">
        <v>82</v>
      </c>
      <c r="D125" s="7" t="s">
        <v>110</v>
      </c>
      <c r="E125" s="8" t="s">
        <v>108</v>
      </c>
      <c r="F125" s="6" t="s">
        <v>20</v>
      </c>
      <c r="G125" s="22">
        <v>37144.5</v>
      </c>
      <c r="H125" s="21">
        <v>37053.1</v>
      </c>
      <c r="I125" s="23">
        <f t="shared" si="2"/>
        <v>99.753933960613267</v>
      </c>
    </row>
    <row r="126" spans="1:9" ht="63" x14ac:dyDescent="0.25">
      <c r="A126" s="6" t="s">
        <v>30</v>
      </c>
      <c r="B126" s="6" t="s">
        <v>8</v>
      </c>
      <c r="C126" s="6" t="s">
        <v>82</v>
      </c>
      <c r="D126" s="7" t="s">
        <v>110</v>
      </c>
      <c r="E126" s="8" t="s">
        <v>108</v>
      </c>
      <c r="F126" s="6" t="s">
        <v>31</v>
      </c>
      <c r="G126" s="22">
        <v>26516.5</v>
      </c>
      <c r="H126" s="21">
        <v>22010.400000000001</v>
      </c>
      <c r="I126" s="23">
        <f t="shared" si="2"/>
        <v>83.00642995870497</v>
      </c>
    </row>
    <row r="127" spans="1:9" ht="31.5" x14ac:dyDescent="0.25">
      <c r="A127" s="6" t="s">
        <v>63</v>
      </c>
      <c r="B127" s="6" t="s">
        <v>8</v>
      </c>
      <c r="C127" s="6" t="s">
        <v>82</v>
      </c>
      <c r="D127" s="7" t="s">
        <v>110</v>
      </c>
      <c r="E127" s="8" t="s">
        <v>108</v>
      </c>
      <c r="F127" s="6" t="s">
        <v>64</v>
      </c>
      <c r="G127" s="22">
        <v>70</v>
      </c>
      <c r="H127" s="21">
        <v>38.9</v>
      </c>
      <c r="I127" s="23">
        <f t="shared" si="2"/>
        <v>55.571428571428569</v>
      </c>
    </row>
    <row r="128" spans="1:9" ht="31.5" x14ac:dyDescent="0.25">
      <c r="A128" s="6" t="s">
        <v>111</v>
      </c>
      <c r="B128" s="6" t="s">
        <v>8</v>
      </c>
      <c r="C128" s="6" t="s">
        <v>82</v>
      </c>
      <c r="D128" s="7" t="s">
        <v>68</v>
      </c>
      <c r="E128" s="8" t="s">
        <v>112</v>
      </c>
      <c r="F128" s="9" t="s">
        <v>0</v>
      </c>
      <c r="G128" s="22">
        <f>G129+G130</f>
        <v>14326.1</v>
      </c>
      <c r="H128" s="21">
        <f>H129+H130</f>
        <v>14072.1</v>
      </c>
      <c r="I128" s="23">
        <f t="shared" si="2"/>
        <v>98.227012236407674</v>
      </c>
    </row>
    <row r="129" spans="1:11" ht="63" x14ac:dyDescent="0.25">
      <c r="A129" s="6" t="s">
        <v>30</v>
      </c>
      <c r="B129" s="6" t="s">
        <v>8</v>
      </c>
      <c r="C129" s="6" t="s">
        <v>82</v>
      </c>
      <c r="D129" s="7" t="s">
        <v>68</v>
      </c>
      <c r="E129" s="8" t="s">
        <v>112</v>
      </c>
      <c r="F129" s="6" t="s">
        <v>31</v>
      </c>
      <c r="G129" s="22">
        <v>699.2</v>
      </c>
      <c r="H129" s="21">
        <v>564.4</v>
      </c>
      <c r="I129" s="23">
        <f t="shared" si="2"/>
        <v>80.720823798626995</v>
      </c>
    </row>
    <row r="130" spans="1:11" ht="31.5" x14ac:dyDescent="0.25">
      <c r="A130" s="6" t="s">
        <v>63</v>
      </c>
      <c r="B130" s="6" t="s">
        <v>8</v>
      </c>
      <c r="C130" s="6" t="s">
        <v>82</v>
      </c>
      <c r="D130" s="7" t="s">
        <v>68</v>
      </c>
      <c r="E130" s="8" t="s">
        <v>112</v>
      </c>
      <c r="F130" s="6" t="s">
        <v>64</v>
      </c>
      <c r="G130" s="22">
        <f>110+13516.9</f>
        <v>13626.9</v>
      </c>
      <c r="H130" s="21">
        <f>28+13479.7</f>
        <v>13507.7</v>
      </c>
      <c r="I130" s="23">
        <f t="shared" si="2"/>
        <v>99.125259596826879</v>
      </c>
      <c r="K130" s="24"/>
    </row>
    <row r="131" spans="1:11" ht="63" x14ac:dyDescent="0.25">
      <c r="A131" s="4" t="s">
        <v>113</v>
      </c>
      <c r="B131" s="4" t="s">
        <v>24</v>
      </c>
      <c r="C131" s="4" t="s">
        <v>9</v>
      </c>
      <c r="D131" s="45" t="s">
        <v>0</v>
      </c>
      <c r="E131" s="45"/>
      <c r="F131" s="5" t="s">
        <v>0</v>
      </c>
      <c r="G131" s="14">
        <f>G132+G144</f>
        <v>47480.5</v>
      </c>
      <c r="H131" s="20">
        <f>H132+H144</f>
        <v>46617.7</v>
      </c>
      <c r="I131" s="20">
        <f t="shared" si="2"/>
        <v>98.182832952475223</v>
      </c>
    </row>
    <row r="132" spans="1:11" ht="78.75" x14ac:dyDescent="0.25">
      <c r="A132" s="4" t="s">
        <v>114</v>
      </c>
      <c r="B132" s="4" t="s">
        <v>24</v>
      </c>
      <c r="C132" s="4" t="s">
        <v>115</v>
      </c>
      <c r="D132" s="46" t="s">
        <v>0</v>
      </c>
      <c r="E132" s="46"/>
      <c r="F132" s="4" t="s">
        <v>0</v>
      </c>
      <c r="G132" s="14">
        <f>G137+G133</f>
        <v>44925.8</v>
      </c>
      <c r="H132" s="14">
        <f>H137+H133</f>
        <v>44126.399999999994</v>
      </c>
      <c r="I132" s="20">
        <f t="shared" si="2"/>
        <v>98.22062155821375</v>
      </c>
    </row>
    <row r="133" spans="1:11" ht="110.25" x14ac:dyDescent="0.25">
      <c r="A133" s="6" t="s">
        <v>51</v>
      </c>
      <c r="B133" s="11" t="s">
        <v>24</v>
      </c>
      <c r="C133" s="11" t="s">
        <v>115</v>
      </c>
      <c r="D133" s="7" t="s">
        <v>52</v>
      </c>
      <c r="E133" s="8" t="s">
        <v>14</v>
      </c>
      <c r="F133" s="4"/>
      <c r="G133" s="25">
        <f t="shared" ref="G133:H135" si="4">G134</f>
        <v>2057.6999999999998</v>
      </c>
      <c r="H133" s="25">
        <f t="shared" si="4"/>
        <v>2057.6999999999998</v>
      </c>
      <c r="I133" s="23">
        <f t="shared" si="2"/>
        <v>100</v>
      </c>
    </row>
    <row r="134" spans="1:11" ht="47.25" x14ac:dyDescent="0.25">
      <c r="A134" s="6" t="s">
        <v>77</v>
      </c>
      <c r="B134" s="11" t="s">
        <v>24</v>
      </c>
      <c r="C134" s="11" t="s">
        <v>115</v>
      </c>
      <c r="D134" s="7" t="s">
        <v>78</v>
      </c>
      <c r="E134" s="8" t="s">
        <v>14</v>
      </c>
      <c r="F134" s="4"/>
      <c r="G134" s="25">
        <f t="shared" si="4"/>
        <v>2057.6999999999998</v>
      </c>
      <c r="H134" s="25">
        <f t="shared" si="4"/>
        <v>2057.6999999999998</v>
      </c>
      <c r="I134" s="23">
        <f t="shared" si="2"/>
        <v>100</v>
      </c>
    </row>
    <row r="135" spans="1:11" ht="15.75" x14ac:dyDescent="0.25">
      <c r="A135" s="6" t="s">
        <v>79</v>
      </c>
      <c r="B135" s="11" t="s">
        <v>24</v>
      </c>
      <c r="C135" s="11" t="s">
        <v>115</v>
      </c>
      <c r="D135" s="7" t="s">
        <v>78</v>
      </c>
      <c r="E135" s="8" t="s">
        <v>80</v>
      </c>
      <c r="F135" s="4"/>
      <c r="G135" s="25">
        <f t="shared" si="4"/>
        <v>2057.6999999999998</v>
      </c>
      <c r="H135" s="25">
        <f t="shared" si="4"/>
        <v>2057.6999999999998</v>
      </c>
      <c r="I135" s="23">
        <f t="shared" si="2"/>
        <v>100</v>
      </c>
    </row>
    <row r="136" spans="1:11" ht="63" x14ac:dyDescent="0.25">
      <c r="A136" s="6" t="s">
        <v>30</v>
      </c>
      <c r="B136" s="11" t="s">
        <v>24</v>
      </c>
      <c r="C136" s="11" t="s">
        <v>115</v>
      </c>
      <c r="D136" s="7" t="s">
        <v>78</v>
      </c>
      <c r="E136" s="8" t="s">
        <v>80</v>
      </c>
      <c r="F136" s="11">
        <v>200</v>
      </c>
      <c r="G136" s="25">
        <v>2057.6999999999998</v>
      </c>
      <c r="H136" s="23">
        <v>2057.6999999999998</v>
      </c>
      <c r="I136" s="23">
        <f t="shared" si="2"/>
        <v>100</v>
      </c>
    </row>
    <row r="137" spans="1:11" ht="31.5" x14ac:dyDescent="0.25">
      <c r="A137" s="6" t="s">
        <v>67</v>
      </c>
      <c r="B137" s="6" t="s">
        <v>24</v>
      </c>
      <c r="C137" s="6" t="s">
        <v>115</v>
      </c>
      <c r="D137" s="7" t="s">
        <v>68</v>
      </c>
      <c r="E137" s="8" t="s">
        <v>14</v>
      </c>
      <c r="F137" s="9" t="s">
        <v>0</v>
      </c>
      <c r="G137" s="22">
        <f>G138+G142</f>
        <v>42868.100000000006</v>
      </c>
      <c r="H137" s="21">
        <f>H138+H142</f>
        <v>42068.7</v>
      </c>
      <c r="I137" s="23">
        <f t="shared" si="2"/>
        <v>98.135210097951614</v>
      </c>
    </row>
    <row r="138" spans="1:11" ht="94.5" x14ac:dyDescent="0.25">
      <c r="A138" s="6" t="s">
        <v>116</v>
      </c>
      <c r="B138" s="6" t="s">
        <v>24</v>
      </c>
      <c r="C138" s="6" t="s">
        <v>115</v>
      </c>
      <c r="D138" s="7" t="s">
        <v>117</v>
      </c>
      <c r="E138" s="8" t="s">
        <v>108</v>
      </c>
      <c r="F138" s="9" t="s">
        <v>0</v>
      </c>
      <c r="G138" s="22">
        <f>G139+G140+G141</f>
        <v>42762.900000000009</v>
      </c>
      <c r="H138" s="21">
        <f>H139+H140+H141</f>
        <v>41963.5</v>
      </c>
      <c r="I138" s="23">
        <f t="shared" si="2"/>
        <v>98.130622572369958</v>
      </c>
    </row>
    <row r="139" spans="1:11" ht="126" x14ac:dyDescent="0.25">
      <c r="A139" s="6" t="s">
        <v>19</v>
      </c>
      <c r="B139" s="6" t="s">
        <v>24</v>
      </c>
      <c r="C139" s="6" t="s">
        <v>115</v>
      </c>
      <c r="D139" s="7" t="s">
        <v>117</v>
      </c>
      <c r="E139" s="8" t="s">
        <v>108</v>
      </c>
      <c r="F139" s="6" t="s">
        <v>20</v>
      </c>
      <c r="G139" s="22">
        <v>34120.800000000003</v>
      </c>
      <c r="H139" s="21">
        <v>33622.1</v>
      </c>
      <c r="I139" s="23">
        <f t="shared" si="2"/>
        <v>98.538428172844704</v>
      </c>
    </row>
    <row r="140" spans="1:11" ht="63" x14ac:dyDescent="0.25">
      <c r="A140" s="6" t="s">
        <v>30</v>
      </c>
      <c r="B140" s="6" t="s">
        <v>24</v>
      </c>
      <c r="C140" s="6" t="s">
        <v>115</v>
      </c>
      <c r="D140" s="7" t="s">
        <v>117</v>
      </c>
      <c r="E140" s="8" t="s">
        <v>108</v>
      </c>
      <c r="F140" s="6" t="s">
        <v>31</v>
      </c>
      <c r="G140" s="22">
        <v>8437.2999999999993</v>
      </c>
      <c r="H140" s="21">
        <v>8138.8</v>
      </c>
      <c r="I140" s="23">
        <f t="shared" si="2"/>
        <v>96.46213836179821</v>
      </c>
    </row>
    <row r="141" spans="1:11" ht="31.5" x14ac:dyDescent="0.25">
      <c r="A141" s="6" t="s">
        <v>63</v>
      </c>
      <c r="B141" s="6" t="s">
        <v>24</v>
      </c>
      <c r="C141" s="6" t="s">
        <v>115</v>
      </c>
      <c r="D141" s="7" t="s">
        <v>117</v>
      </c>
      <c r="E141" s="8" t="s">
        <v>108</v>
      </c>
      <c r="F141" s="6" t="s">
        <v>64</v>
      </c>
      <c r="G141" s="22">
        <v>204.8</v>
      </c>
      <c r="H141" s="21">
        <v>202.6</v>
      </c>
      <c r="I141" s="23">
        <f t="shared" si="2"/>
        <v>98.925781249999986</v>
      </c>
    </row>
    <row r="142" spans="1:11" ht="110.25" x14ac:dyDescent="0.25">
      <c r="A142" s="6" t="s">
        <v>118</v>
      </c>
      <c r="B142" s="6" t="s">
        <v>24</v>
      </c>
      <c r="C142" s="6" t="s">
        <v>115</v>
      </c>
      <c r="D142" s="7" t="s">
        <v>68</v>
      </c>
      <c r="E142" s="8" t="s">
        <v>38</v>
      </c>
      <c r="F142" s="9" t="s">
        <v>0</v>
      </c>
      <c r="G142" s="22">
        <f>G143</f>
        <v>105.2</v>
      </c>
      <c r="H142" s="21">
        <f>H143</f>
        <v>105.2</v>
      </c>
      <c r="I142" s="23">
        <f t="shared" si="2"/>
        <v>100</v>
      </c>
    </row>
    <row r="143" spans="1:11" ht="126" x14ac:dyDescent="0.25">
      <c r="A143" s="6" t="s">
        <v>19</v>
      </c>
      <c r="B143" s="6" t="s">
        <v>24</v>
      </c>
      <c r="C143" s="6" t="s">
        <v>115</v>
      </c>
      <c r="D143" s="7" t="s">
        <v>68</v>
      </c>
      <c r="E143" s="8" t="s">
        <v>38</v>
      </c>
      <c r="F143" s="6" t="s">
        <v>20</v>
      </c>
      <c r="G143" s="22">
        <v>105.2</v>
      </c>
      <c r="H143" s="21">
        <v>105.2</v>
      </c>
      <c r="I143" s="23">
        <f t="shared" si="2"/>
        <v>100</v>
      </c>
    </row>
    <row r="144" spans="1:11" ht="63" x14ac:dyDescent="0.25">
      <c r="A144" s="4" t="s">
        <v>119</v>
      </c>
      <c r="B144" s="4" t="s">
        <v>24</v>
      </c>
      <c r="C144" s="4" t="s">
        <v>120</v>
      </c>
      <c r="D144" s="46" t="s">
        <v>0</v>
      </c>
      <c r="E144" s="46"/>
      <c r="F144" s="4" t="s">
        <v>0</v>
      </c>
      <c r="G144" s="14">
        <f>G145+G152</f>
        <v>2554.7000000000003</v>
      </c>
      <c r="H144" s="20">
        <f>H145+H152</f>
        <v>2491.3000000000002</v>
      </c>
      <c r="I144" s="20">
        <f t="shared" ref="I144:I207" si="5">H144/G144*100</f>
        <v>97.518299604650252</v>
      </c>
    </row>
    <row r="145" spans="1:9" ht="94.5" x14ac:dyDescent="0.25">
      <c r="A145" s="6" t="s">
        <v>121</v>
      </c>
      <c r="B145" s="6" t="s">
        <v>24</v>
      </c>
      <c r="C145" s="6" t="s">
        <v>120</v>
      </c>
      <c r="D145" s="7" t="s">
        <v>122</v>
      </c>
      <c r="E145" s="8" t="s">
        <v>14</v>
      </c>
      <c r="F145" s="9" t="s">
        <v>0</v>
      </c>
      <c r="G145" s="22">
        <f>G146+G149</f>
        <v>145</v>
      </c>
      <c r="H145" s="21">
        <f>H146+H149</f>
        <v>145</v>
      </c>
      <c r="I145" s="23">
        <f t="shared" si="5"/>
        <v>100</v>
      </c>
    </row>
    <row r="146" spans="1:9" ht="15.75" x14ac:dyDescent="0.25">
      <c r="A146" s="6" t="s">
        <v>123</v>
      </c>
      <c r="B146" s="6" t="s">
        <v>24</v>
      </c>
      <c r="C146" s="6" t="s">
        <v>120</v>
      </c>
      <c r="D146" s="7" t="s">
        <v>124</v>
      </c>
      <c r="E146" s="8" t="s">
        <v>14</v>
      </c>
      <c r="F146" s="9" t="s">
        <v>0</v>
      </c>
      <c r="G146" s="22">
        <f>G147</f>
        <v>80</v>
      </c>
      <c r="H146" s="21">
        <f>H147</f>
        <v>80</v>
      </c>
      <c r="I146" s="23">
        <f t="shared" si="5"/>
        <v>100</v>
      </c>
    </row>
    <row r="147" spans="1:9" ht="47.25" x14ac:dyDescent="0.25">
      <c r="A147" s="6" t="s">
        <v>87</v>
      </c>
      <c r="B147" s="6" t="s">
        <v>24</v>
      </c>
      <c r="C147" s="6" t="s">
        <v>120</v>
      </c>
      <c r="D147" s="7" t="s">
        <v>124</v>
      </c>
      <c r="E147" s="8" t="s">
        <v>88</v>
      </c>
      <c r="F147" s="9" t="s">
        <v>0</v>
      </c>
      <c r="G147" s="22">
        <f>G148</f>
        <v>80</v>
      </c>
      <c r="H147" s="21">
        <f>H148</f>
        <v>80</v>
      </c>
      <c r="I147" s="23">
        <f t="shared" si="5"/>
        <v>100</v>
      </c>
    </row>
    <row r="148" spans="1:9" ht="63" x14ac:dyDescent="0.25">
      <c r="A148" s="6" t="s">
        <v>30</v>
      </c>
      <c r="B148" s="6" t="s">
        <v>24</v>
      </c>
      <c r="C148" s="6" t="s">
        <v>120</v>
      </c>
      <c r="D148" s="7" t="s">
        <v>124</v>
      </c>
      <c r="E148" s="8" t="s">
        <v>88</v>
      </c>
      <c r="F148" s="6" t="s">
        <v>31</v>
      </c>
      <c r="G148" s="22">
        <v>80</v>
      </c>
      <c r="H148" s="21">
        <v>80</v>
      </c>
      <c r="I148" s="23">
        <f t="shared" si="5"/>
        <v>100</v>
      </c>
    </row>
    <row r="149" spans="1:9" ht="15.75" x14ac:dyDescent="0.25">
      <c r="A149" s="6" t="s">
        <v>125</v>
      </c>
      <c r="B149" s="6" t="s">
        <v>24</v>
      </c>
      <c r="C149" s="6" t="s">
        <v>120</v>
      </c>
      <c r="D149" s="7" t="s">
        <v>126</v>
      </c>
      <c r="E149" s="8" t="s">
        <v>14</v>
      </c>
      <c r="F149" s="9" t="s">
        <v>0</v>
      </c>
      <c r="G149" s="22">
        <f>G150</f>
        <v>65</v>
      </c>
      <c r="H149" s="21">
        <f>H150</f>
        <v>65</v>
      </c>
      <c r="I149" s="23">
        <f t="shared" si="5"/>
        <v>100</v>
      </c>
    </row>
    <row r="150" spans="1:9" ht="47.25" x14ac:dyDescent="0.25">
      <c r="A150" s="6" t="s">
        <v>106</v>
      </c>
      <c r="B150" s="6" t="s">
        <v>24</v>
      </c>
      <c r="C150" s="6" t="s">
        <v>120</v>
      </c>
      <c r="D150" s="7" t="s">
        <v>126</v>
      </c>
      <c r="E150" s="8" t="s">
        <v>108</v>
      </c>
      <c r="F150" s="9" t="s">
        <v>0</v>
      </c>
      <c r="G150" s="22">
        <f>G151</f>
        <v>65</v>
      </c>
      <c r="H150" s="21">
        <f>H151</f>
        <v>65</v>
      </c>
      <c r="I150" s="23">
        <f t="shared" si="5"/>
        <v>100</v>
      </c>
    </row>
    <row r="151" spans="1:9" ht="63" x14ac:dyDescent="0.25">
      <c r="A151" s="6" t="s">
        <v>127</v>
      </c>
      <c r="B151" s="6" t="s">
        <v>24</v>
      </c>
      <c r="C151" s="6" t="s">
        <v>120</v>
      </c>
      <c r="D151" s="7" t="s">
        <v>126</v>
      </c>
      <c r="E151" s="8" t="s">
        <v>108</v>
      </c>
      <c r="F151" s="6" t="s">
        <v>128</v>
      </c>
      <c r="G151" s="22">
        <v>65</v>
      </c>
      <c r="H151" s="21">
        <v>65</v>
      </c>
      <c r="I151" s="23">
        <f t="shared" si="5"/>
        <v>100</v>
      </c>
    </row>
    <row r="152" spans="1:9" ht="78.75" x14ac:dyDescent="0.25">
      <c r="A152" s="6" t="s">
        <v>129</v>
      </c>
      <c r="B152" s="6" t="s">
        <v>24</v>
      </c>
      <c r="C152" s="6" t="s">
        <v>120</v>
      </c>
      <c r="D152" s="7" t="s">
        <v>130</v>
      </c>
      <c r="E152" s="8" t="s">
        <v>14</v>
      </c>
      <c r="F152" s="9" t="s">
        <v>0</v>
      </c>
      <c r="G152" s="22">
        <f>G153+G156+G161</f>
        <v>2409.7000000000003</v>
      </c>
      <c r="H152" s="21">
        <f>H153+H156+H161</f>
        <v>2346.3000000000002</v>
      </c>
      <c r="I152" s="23">
        <f t="shared" si="5"/>
        <v>97.368967091339158</v>
      </c>
    </row>
    <row r="153" spans="1:9" ht="47.25" x14ac:dyDescent="0.25">
      <c r="A153" s="6" t="s">
        <v>131</v>
      </c>
      <c r="B153" s="6" t="s">
        <v>24</v>
      </c>
      <c r="C153" s="6" t="s">
        <v>120</v>
      </c>
      <c r="D153" s="7" t="s">
        <v>132</v>
      </c>
      <c r="E153" s="8" t="s">
        <v>14</v>
      </c>
      <c r="F153" s="9" t="s">
        <v>0</v>
      </c>
      <c r="G153" s="22">
        <f>G154</f>
        <v>50</v>
      </c>
      <c r="H153" s="21">
        <f>H154</f>
        <v>50</v>
      </c>
      <c r="I153" s="23">
        <f t="shared" si="5"/>
        <v>100</v>
      </c>
    </row>
    <row r="154" spans="1:9" ht="47.25" x14ac:dyDescent="0.25">
      <c r="A154" s="6" t="s">
        <v>106</v>
      </c>
      <c r="B154" s="6" t="s">
        <v>24</v>
      </c>
      <c r="C154" s="6" t="s">
        <v>120</v>
      </c>
      <c r="D154" s="7" t="s">
        <v>132</v>
      </c>
      <c r="E154" s="8" t="s">
        <v>108</v>
      </c>
      <c r="F154" s="9" t="s">
        <v>0</v>
      </c>
      <c r="G154" s="22">
        <f>G155</f>
        <v>50</v>
      </c>
      <c r="H154" s="21">
        <f>H155</f>
        <v>50</v>
      </c>
      <c r="I154" s="23">
        <f t="shared" si="5"/>
        <v>100</v>
      </c>
    </row>
    <row r="155" spans="1:9" ht="63" x14ac:dyDescent="0.25">
      <c r="A155" s="6" t="s">
        <v>127</v>
      </c>
      <c r="B155" s="6" t="s">
        <v>24</v>
      </c>
      <c r="C155" s="6" t="s">
        <v>120</v>
      </c>
      <c r="D155" s="7" t="s">
        <v>132</v>
      </c>
      <c r="E155" s="8" t="s">
        <v>108</v>
      </c>
      <c r="F155" s="6" t="s">
        <v>128</v>
      </c>
      <c r="G155" s="22">
        <v>50</v>
      </c>
      <c r="H155" s="21">
        <v>50</v>
      </c>
      <c r="I155" s="23">
        <f t="shared" si="5"/>
        <v>100</v>
      </c>
    </row>
    <row r="156" spans="1:9" ht="47.25" x14ac:dyDescent="0.25">
      <c r="A156" s="6" t="s">
        <v>133</v>
      </c>
      <c r="B156" s="6" t="s">
        <v>24</v>
      </c>
      <c r="C156" s="6" t="s">
        <v>120</v>
      </c>
      <c r="D156" s="7" t="s">
        <v>134</v>
      </c>
      <c r="E156" s="8" t="s">
        <v>14</v>
      </c>
      <c r="F156" s="9" t="s">
        <v>0</v>
      </c>
      <c r="G156" s="22">
        <f>G157+G159</f>
        <v>363.7</v>
      </c>
      <c r="H156" s="22">
        <f>H157+H159</f>
        <v>363.29999999999995</v>
      </c>
      <c r="I156" s="23">
        <f t="shared" si="5"/>
        <v>99.890019246631837</v>
      </c>
    </row>
    <row r="157" spans="1:9" ht="47.25" x14ac:dyDescent="0.25">
      <c r="A157" s="6" t="s">
        <v>106</v>
      </c>
      <c r="B157" s="6" t="s">
        <v>24</v>
      </c>
      <c r="C157" s="6" t="s">
        <v>120</v>
      </c>
      <c r="D157" s="7" t="s">
        <v>134</v>
      </c>
      <c r="E157" s="8" t="s">
        <v>108</v>
      </c>
      <c r="F157" s="9" t="s">
        <v>0</v>
      </c>
      <c r="G157" s="22">
        <f>G158</f>
        <v>154.69999999999999</v>
      </c>
      <c r="H157" s="21">
        <f>H158</f>
        <v>154.69999999999999</v>
      </c>
      <c r="I157" s="23">
        <f t="shared" si="5"/>
        <v>100</v>
      </c>
    </row>
    <row r="158" spans="1:9" ht="63" x14ac:dyDescent="0.25">
      <c r="A158" s="6" t="s">
        <v>127</v>
      </c>
      <c r="B158" s="6" t="s">
        <v>24</v>
      </c>
      <c r="C158" s="6" t="s">
        <v>120</v>
      </c>
      <c r="D158" s="7" t="s">
        <v>134</v>
      </c>
      <c r="E158" s="8" t="s">
        <v>108</v>
      </c>
      <c r="F158" s="6" t="s">
        <v>128</v>
      </c>
      <c r="G158" s="22">
        <f>90+64.7</f>
        <v>154.69999999999999</v>
      </c>
      <c r="H158" s="21">
        <f>90+64.7</f>
        <v>154.69999999999999</v>
      </c>
      <c r="I158" s="23">
        <f t="shared" si="5"/>
        <v>100</v>
      </c>
    </row>
    <row r="159" spans="1:9" ht="47.25" x14ac:dyDescent="0.25">
      <c r="A159" s="6" t="s">
        <v>87</v>
      </c>
      <c r="B159" s="6" t="s">
        <v>24</v>
      </c>
      <c r="C159" s="6" t="s">
        <v>120</v>
      </c>
      <c r="D159" s="7" t="s">
        <v>134</v>
      </c>
      <c r="E159" s="8" t="s">
        <v>88</v>
      </c>
      <c r="F159" s="9" t="s">
        <v>0</v>
      </c>
      <c r="G159" s="22">
        <f>G160</f>
        <v>209</v>
      </c>
      <c r="H159" s="21">
        <f>H160</f>
        <v>208.6</v>
      </c>
      <c r="I159" s="23">
        <f t="shared" si="5"/>
        <v>99.808612440191382</v>
      </c>
    </row>
    <row r="160" spans="1:9" ht="63" x14ac:dyDescent="0.25">
      <c r="A160" s="6" t="s">
        <v>30</v>
      </c>
      <c r="B160" s="6" t="s">
        <v>24</v>
      </c>
      <c r="C160" s="6" t="s">
        <v>120</v>
      </c>
      <c r="D160" s="7" t="s">
        <v>134</v>
      </c>
      <c r="E160" s="8" t="s">
        <v>88</v>
      </c>
      <c r="F160" s="6" t="s">
        <v>31</v>
      </c>
      <c r="G160" s="22">
        <v>209</v>
      </c>
      <c r="H160" s="21">
        <v>208.6</v>
      </c>
      <c r="I160" s="23">
        <f t="shared" si="5"/>
        <v>99.808612440191382</v>
      </c>
    </row>
    <row r="161" spans="1:9" ht="47.25" x14ac:dyDescent="0.25">
      <c r="A161" s="6" t="s">
        <v>135</v>
      </c>
      <c r="B161" s="6" t="s">
        <v>24</v>
      </c>
      <c r="C161" s="6" t="s">
        <v>120</v>
      </c>
      <c r="D161" s="7" t="s">
        <v>136</v>
      </c>
      <c r="E161" s="8" t="s">
        <v>14</v>
      </c>
      <c r="F161" s="9" t="s">
        <v>0</v>
      </c>
      <c r="G161" s="22">
        <f>G162</f>
        <v>1996.0000000000002</v>
      </c>
      <c r="H161" s="21">
        <f>H162</f>
        <v>1933</v>
      </c>
      <c r="I161" s="23">
        <f t="shared" si="5"/>
        <v>96.843687374749493</v>
      </c>
    </row>
    <row r="162" spans="1:9" ht="47.25" x14ac:dyDescent="0.25">
      <c r="A162" s="6" t="s">
        <v>87</v>
      </c>
      <c r="B162" s="6" t="s">
        <v>24</v>
      </c>
      <c r="C162" s="6" t="s">
        <v>120</v>
      </c>
      <c r="D162" s="7" t="s">
        <v>136</v>
      </c>
      <c r="E162" s="8" t="s">
        <v>88</v>
      </c>
      <c r="F162" s="9" t="s">
        <v>0</v>
      </c>
      <c r="G162" s="22">
        <f>G163+G164+G165</f>
        <v>1996.0000000000002</v>
      </c>
      <c r="H162" s="21">
        <f>H163+H164+H165</f>
        <v>1933</v>
      </c>
      <c r="I162" s="23">
        <f t="shared" si="5"/>
        <v>96.843687374749493</v>
      </c>
    </row>
    <row r="163" spans="1:9" ht="126" x14ac:dyDescent="0.25">
      <c r="A163" s="6" t="s">
        <v>19</v>
      </c>
      <c r="B163" s="6" t="s">
        <v>24</v>
      </c>
      <c r="C163" s="6" t="s">
        <v>120</v>
      </c>
      <c r="D163" s="7" t="s">
        <v>136</v>
      </c>
      <c r="E163" s="8" t="s">
        <v>88</v>
      </c>
      <c r="F163" s="6" t="s">
        <v>20</v>
      </c>
      <c r="G163" s="22">
        <v>801.4</v>
      </c>
      <c r="H163" s="21">
        <v>799</v>
      </c>
      <c r="I163" s="23">
        <f t="shared" si="5"/>
        <v>99.700524082854997</v>
      </c>
    </row>
    <row r="164" spans="1:9" ht="63" x14ac:dyDescent="0.25">
      <c r="A164" s="6" t="s">
        <v>30</v>
      </c>
      <c r="B164" s="6" t="s">
        <v>24</v>
      </c>
      <c r="C164" s="6" t="s">
        <v>120</v>
      </c>
      <c r="D164" s="7" t="s">
        <v>136</v>
      </c>
      <c r="E164" s="8" t="s">
        <v>88</v>
      </c>
      <c r="F164" s="6" t="s">
        <v>31</v>
      </c>
      <c r="G164" s="22">
        <v>1181.9000000000001</v>
      </c>
      <c r="H164" s="21">
        <v>1121.3</v>
      </c>
      <c r="I164" s="23">
        <f t="shared" si="5"/>
        <v>94.87266266181571</v>
      </c>
    </row>
    <row r="165" spans="1:9" ht="31.5" x14ac:dyDescent="0.25">
      <c r="A165" s="6" t="s">
        <v>55</v>
      </c>
      <c r="B165" s="6" t="s">
        <v>24</v>
      </c>
      <c r="C165" s="6" t="s">
        <v>120</v>
      </c>
      <c r="D165" s="7" t="s">
        <v>136</v>
      </c>
      <c r="E165" s="8" t="s">
        <v>88</v>
      </c>
      <c r="F165" s="6" t="s">
        <v>56</v>
      </c>
      <c r="G165" s="22">
        <v>12.7</v>
      </c>
      <c r="H165" s="21">
        <v>12.7</v>
      </c>
      <c r="I165" s="23">
        <f t="shared" si="5"/>
        <v>100</v>
      </c>
    </row>
    <row r="166" spans="1:9" ht="31.5" x14ac:dyDescent="0.25">
      <c r="A166" s="4" t="s">
        <v>137</v>
      </c>
      <c r="B166" s="4" t="s">
        <v>33</v>
      </c>
      <c r="C166" s="4" t="s">
        <v>9</v>
      </c>
      <c r="D166" s="45" t="s">
        <v>0</v>
      </c>
      <c r="E166" s="45"/>
      <c r="F166" s="5" t="s">
        <v>0</v>
      </c>
      <c r="G166" s="14">
        <f>G167+G184+G191+G205+G262+G172</f>
        <v>662872.5</v>
      </c>
      <c r="H166" s="20">
        <f>H167+H184+H191+H205+H262+H172</f>
        <v>593138.80000000005</v>
      </c>
      <c r="I166" s="20">
        <f t="shared" si="5"/>
        <v>89.480073468125482</v>
      </c>
    </row>
    <row r="167" spans="1:9" ht="15.75" x14ac:dyDescent="0.25">
      <c r="A167" s="4" t="s">
        <v>138</v>
      </c>
      <c r="B167" s="4" t="s">
        <v>33</v>
      </c>
      <c r="C167" s="4" t="s">
        <v>8</v>
      </c>
      <c r="D167" s="46" t="s">
        <v>0</v>
      </c>
      <c r="E167" s="46"/>
      <c r="F167" s="4" t="s">
        <v>0</v>
      </c>
      <c r="G167" s="14">
        <f>G168</f>
        <v>2387.9</v>
      </c>
      <c r="H167" s="20">
        <f>H168</f>
        <v>2387.8000000000002</v>
      </c>
      <c r="I167" s="20">
        <f t="shared" si="5"/>
        <v>99.995812219942209</v>
      </c>
    </row>
    <row r="168" spans="1:9" ht="31.5" x14ac:dyDescent="0.25">
      <c r="A168" s="6" t="s">
        <v>67</v>
      </c>
      <c r="B168" s="6" t="s">
        <v>33</v>
      </c>
      <c r="C168" s="6" t="s">
        <v>8</v>
      </c>
      <c r="D168" s="7" t="s">
        <v>68</v>
      </c>
      <c r="E168" s="8" t="s">
        <v>14</v>
      </c>
      <c r="F168" s="9" t="s">
        <v>0</v>
      </c>
      <c r="G168" s="22">
        <f>G169</f>
        <v>2387.9</v>
      </c>
      <c r="H168" s="21">
        <f>H169</f>
        <v>2387.8000000000002</v>
      </c>
      <c r="I168" s="23">
        <f t="shared" si="5"/>
        <v>99.995812219942209</v>
      </c>
    </row>
    <row r="169" spans="1:9" ht="267.75" x14ac:dyDescent="0.25">
      <c r="A169" s="6" t="s">
        <v>139</v>
      </c>
      <c r="B169" s="6" t="s">
        <v>33</v>
      </c>
      <c r="C169" s="6" t="s">
        <v>8</v>
      </c>
      <c r="D169" s="7" t="s">
        <v>68</v>
      </c>
      <c r="E169" s="8" t="s">
        <v>140</v>
      </c>
      <c r="F169" s="9" t="s">
        <v>0</v>
      </c>
      <c r="G169" s="22">
        <f>G170+G171</f>
        <v>2387.9</v>
      </c>
      <c r="H169" s="21">
        <f>H170+H171</f>
        <v>2387.8000000000002</v>
      </c>
      <c r="I169" s="23">
        <f t="shared" si="5"/>
        <v>99.995812219942209</v>
      </c>
    </row>
    <row r="170" spans="1:9" ht="63" x14ac:dyDescent="0.25">
      <c r="A170" s="6" t="s">
        <v>30</v>
      </c>
      <c r="B170" s="6" t="s">
        <v>33</v>
      </c>
      <c r="C170" s="6" t="s">
        <v>8</v>
      </c>
      <c r="D170" s="7" t="s">
        <v>68</v>
      </c>
      <c r="E170" s="8" t="s">
        <v>140</v>
      </c>
      <c r="F170" s="6" t="s">
        <v>31</v>
      </c>
      <c r="G170" s="22">
        <v>167.9</v>
      </c>
      <c r="H170" s="21">
        <v>167.8</v>
      </c>
      <c r="I170" s="23">
        <f t="shared" si="5"/>
        <v>99.940440738534846</v>
      </c>
    </row>
    <row r="171" spans="1:9" ht="63" x14ac:dyDescent="0.25">
      <c r="A171" s="6" t="s">
        <v>127</v>
      </c>
      <c r="B171" s="6" t="s">
        <v>33</v>
      </c>
      <c r="C171" s="6" t="s">
        <v>8</v>
      </c>
      <c r="D171" s="7" t="s">
        <v>68</v>
      </c>
      <c r="E171" s="8" t="s">
        <v>140</v>
      </c>
      <c r="F171" s="6" t="s">
        <v>128</v>
      </c>
      <c r="G171" s="22">
        <f>1856+364</f>
        <v>2220</v>
      </c>
      <c r="H171" s="22">
        <f>1856+364</f>
        <v>2220</v>
      </c>
      <c r="I171" s="23">
        <f t="shared" si="5"/>
        <v>100</v>
      </c>
    </row>
    <row r="172" spans="1:9" ht="31.5" x14ac:dyDescent="0.25">
      <c r="A172" s="4" t="s">
        <v>141</v>
      </c>
      <c r="B172" s="4" t="s">
        <v>33</v>
      </c>
      <c r="C172" s="4" t="s">
        <v>11</v>
      </c>
      <c r="D172" s="46" t="s">
        <v>0</v>
      </c>
      <c r="E172" s="46"/>
      <c r="F172" s="4" t="s">
        <v>0</v>
      </c>
      <c r="G172" s="14">
        <f>G173+G181</f>
        <v>4398.3</v>
      </c>
      <c r="H172" s="20">
        <f>H173+H181</f>
        <v>2281.6</v>
      </c>
      <c r="I172" s="20">
        <f t="shared" si="5"/>
        <v>51.87458790896482</v>
      </c>
    </row>
    <row r="173" spans="1:9" ht="126" x14ac:dyDescent="0.25">
      <c r="A173" s="6" t="s">
        <v>142</v>
      </c>
      <c r="B173" s="6" t="s">
        <v>33</v>
      </c>
      <c r="C173" s="6" t="s">
        <v>11</v>
      </c>
      <c r="D173" s="7">
        <v>10000</v>
      </c>
      <c r="E173" s="8" t="s">
        <v>14</v>
      </c>
      <c r="F173" s="9" t="s">
        <v>0</v>
      </c>
      <c r="G173" s="22">
        <f>G174</f>
        <v>4387.7</v>
      </c>
      <c r="H173" s="21">
        <f>H174</f>
        <v>2271</v>
      </c>
      <c r="I173" s="23">
        <f t="shared" si="5"/>
        <v>51.758324406864645</v>
      </c>
    </row>
    <row r="174" spans="1:9" ht="94.5" x14ac:dyDescent="0.25">
      <c r="A174" s="6" t="s">
        <v>144</v>
      </c>
      <c r="B174" s="6" t="s">
        <v>33</v>
      </c>
      <c r="C174" s="6" t="s">
        <v>11</v>
      </c>
      <c r="D174" s="7" t="s">
        <v>145</v>
      </c>
      <c r="E174" s="8" t="s">
        <v>14</v>
      </c>
      <c r="F174" s="9" t="s">
        <v>0</v>
      </c>
      <c r="G174" s="22">
        <f>G175+G177+G179</f>
        <v>4387.7</v>
      </c>
      <c r="H174" s="21">
        <f>H175+H177+H179</f>
        <v>2271</v>
      </c>
      <c r="I174" s="23">
        <f t="shared" si="5"/>
        <v>51.758324406864645</v>
      </c>
    </row>
    <row r="175" spans="1:9" ht="94.5" x14ac:dyDescent="0.25">
      <c r="A175" s="6" t="s">
        <v>146</v>
      </c>
      <c r="B175" s="6" t="s">
        <v>33</v>
      </c>
      <c r="C175" s="6" t="s">
        <v>11</v>
      </c>
      <c r="D175" s="7" t="s">
        <v>145</v>
      </c>
      <c r="E175" s="8" t="s">
        <v>147</v>
      </c>
      <c r="F175" s="9" t="s">
        <v>0</v>
      </c>
      <c r="G175" s="22">
        <f>G176</f>
        <v>10</v>
      </c>
      <c r="H175" s="21">
        <f>H176</f>
        <v>10</v>
      </c>
      <c r="I175" s="23">
        <f t="shared" si="5"/>
        <v>100</v>
      </c>
    </row>
    <row r="176" spans="1:9" ht="63" x14ac:dyDescent="0.25">
      <c r="A176" s="6" t="s">
        <v>30</v>
      </c>
      <c r="B176" s="6" t="s">
        <v>33</v>
      </c>
      <c r="C176" s="6" t="s">
        <v>11</v>
      </c>
      <c r="D176" s="7" t="s">
        <v>145</v>
      </c>
      <c r="E176" s="8" t="s">
        <v>147</v>
      </c>
      <c r="F176" s="6" t="s">
        <v>31</v>
      </c>
      <c r="G176" s="22">
        <v>10</v>
      </c>
      <c r="H176" s="21">
        <v>10</v>
      </c>
      <c r="I176" s="23">
        <f t="shared" si="5"/>
        <v>100</v>
      </c>
    </row>
    <row r="177" spans="1:9" ht="47.25" x14ac:dyDescent="0.25">
      <c r="A177" s="6" t="s">
        <v>148</v>
      </c>
      <c r="B177" s="6" t="s">
        <v>33</v>
      </c>
      <c r="C177" s="6" t="s">
        <v>11</v>
      </c>
      <c r="D177" s="7" t="s">
        <v>145</v>
      </c>
      <c r="E177" s="8" t="s">
        <v>149</v>
      </c>
      <c r="F177" s="9" t="s">
        <v>0</v>
      </c>
      <c r="G177" s="22">
        <f>G178</f>
        <v>4333.8999999999996</v>
      </c>
      <c r="H177" s="21">
        <f>H178</f>
        <v>2238.4</v>
      </c>
      <c r="I177" s="23">
        <f t="shared" si="5"/>
        <v>51.648630563695519</v>
      </c>
    </row>
    <row r="178" spans="1:9" ht="63" x14ac:dyDescent="0.25">
      <c r="A178" s="6" t="s">
        <v>30</v>
      </c>
      <c r="B178" s="6" t="s">
        <v>33</v>
      </c>
      <c r="C178" s="6" t="s">
        <v>11</v>
      </c>
      <c r="D178" s="7" t="s">
        <v>145</v>
      </c>
      <c r="E178" s="8" t="s">
        <v>149</v>
      </c>
      <c r="F178" s="6" t="s">
        <v>31</v>
      </c>
      <c r="G178" s="22">
        <v>4333.8999999999996</v>
      </c>
      <c r="H178" s="21">
        <v>2238.4</v>
      </c>
      <c r="I178" s="23">
        <f t="shared" si="5"/>
        <v>51.648630563695519</v>
      </c>
    </row>
    <row r="179" spans="1:9" ht="47.25" x14ac:dyDescent="0.25">
      <c r="A179" s="6" t="s">
        <v>150</v>
      </c>
      <c r="B179" s="6" t="s">
        <v>33</v>
      </c>
      <c r="C179" s="6" t="s">
        <v>11</v>
      </c>
      <c r="D179" s="7" t="s">
        <v>145</v>
      </c>
      <c r="E179" s="8" t="s">
        <v>151</v>
      </c>
      <c r="F179" s="9" t="s">
        <v>0</v>
      </c>
      <c r="G179" s="22">
        <f>G180</f>
        <v>43.8</v>
      </c>
      <c r="H179" s="21">
        <f>H180</f>
        <v>22.6</v>
      </c>
      <c r="I179" s="23">
        <f t="shared" si="5"/>
        <v>51.598173515981735</v>
      </c>
    </row>
    <row r="180" spans="1:9" ht="63" x14ac:dyDescent="0.25">
      <c r="A180" s="6" t="s">
        <v>30</v>
      </c>
      <c r="B180" s="6" t="s">
        <v>33</v>
      </c>
      <c r="C180" s="6" t="s">
        <v>11</v>
      </c>
      <c r="D180" s="7" t="s">
        <v>145</v>
      </c>
      <c r="E180" s="8" t="s">
        <v>151</v>
      </c>
      <c r="F180" s="6" t="s">
        <v>31</v>
      </c>
      <c r="G180" s="22">
        <v>43.8</v>
      </c>
      <c r="H180" s="21">
        <v>22.6</v>
      </c>
      <c r="I180" s="23">
        <f t="shared" si="5"/>
        <v>51.598173515981735</v>
      </c>
    </row>
    <row r="181" spans="1:9" ht="31.5" x14ac:dyDescent="0.25">
      <c r="A181" s="6" t="s">
        <v>67</v>
      </c>
      <c r="B181" s="6" t="s">
        <v>33</v>
      </c>
      <c r="C181" s="6" t="s">
        <v>11</v>
      </c>
      <c r="D181" s="7" t="s">
        <v>68</v>
      </c>
      <c r="E181" s="8" t="s">
        <v>14</v>
      </c>
      <c r="F181" s="9" t="s">
        <v>0</v>
      </c>
      <c r="G181" s="22">
        <f>G182</f>
        <v>10.6</v>
      </c>
      <c r="H181" s="21">
        <f>H182</f>
        <v>10.6</v>
      </c>
      <c r="I181" s="23">
        <f t="shared" si="5"/>
        <v>100</v>
      </c>
    </row>
    <row r="182" spans="1:9" ht="31.5" x14ac:dyDescent="0.25">
      <c r="A182" s="6" t="s">
        <v>152</v>
      </c>
      <c r="B182" s="6" t="s">
        <v>33</v>
      </c>
      <c r="C182" s="6" t="s">
        <v>11</v>
      </c>
      <c r="D182" s="7" t="s">
        <v>68</v>
      </c>
      <c r="E182" s="8" t="s">
        <v>153</v>
      </c>
      <c r="F182" s="9" t="s">
        <v>0</v>
      </c>
      <c r="G182" s="22">
        <f>G183</f>
        <v>10.6</v>
      </c>
      <c r="H182" s="21">
        <f>H183</f>
        <v>10.6</v>
      </c>
      <c r="I182" s="23">
        <f t="shared" si="5"/>
        <v>100</v>
      </c>
    </row>
    <row r="183" spans="1:9" ht="31.5" x14ac:dyDescent="0.25">
      <c r="A183" s="6" t="s">
        <v>63</v>
      </c>
      <c r="B183" s="6" t="s">
        <v>33</v>
      </c>
      <c r="C183" s="6" t="s">
        <v>11</v>
      </c>
      <c r="D183" s="7" t="s">
        <v>68</v>
      </c>
      <c r="E183" s="8" t="s">
        <v>153</v>
      </c>
      <c r="F183" s="6" t="s">
        <v>64</v>
      </c>
      <c r="G183" s="22">
        <v>10.6</v>
      </c>
      <c r="H183" s="21">
        <v>10.6</v>
      </c>
      <c r="I183" s="23">
        <f t="shared" si="5"/>
        <v>100</v>
      </c>
    </row>
    <row r="184" spans="1:9" ht="31.5" x14ac:dyDescent="0.25">
      <c r="A184" s="4" t="s">
        <v>154</v>
      </c>
      <c r="B184" s="4" t="s">
        <v>33</v>
      </c>
      <c r="C184" s="4" t="s">
        <v>46</v>
      </c>
      <c r="D184" s="46" t="s">
        <v>0</v>
      </c>
      <c r="E184" s="46"/>
      <c r="F184" s="4" t="s">
        <v>0</v>
      </c>
      <c r="G184" s="14">
        <f>G185</f>
        <v>3862.9</v>
      </c>
      <c r="H184" s="20">
        <f>H185</f>
        <v>3862.8</v>
      </c>
      <c r="I184" s="20">
        <f t="shared" si="5"/>
        <v>99.997411271324651</v>
      </c>
    </row>
    <row r="185" spans="1:9" ht="78.75" x14ac:dyDescent="0.25">
      <c r="A185" s="6" t="s">
        <v>155</v>
      </c>
      <c r="B185" s="6" t="s">
        <v>33</v>
      </c>
      <c r="C185" s="6" t="s">
        <v>46</v>
      </c>
      <c r="D185" s="7" t="s">
        <v>156</v>
      </c>
      <c r="E185" s="8" t="s">
        <v>14</v>
      </c>
      <c r="F185" s="9" t="s">
        <v>0</v>
      </c>
      <c r="G185" s="22">
        <f>G186</f>
        <v>3862.9</v>
      </c>
      <c r="H185" s="21">
        <f>H186</f>
        <v>3862.8</v>
      </c>
      <c r="I185" s="23">
        <f t="shared" si="5"/>
        <v>99.997411271324651</v>
      </c>
    </row>
    <row r="186" spans="1:9" ht="31.5" x14ac:dyDescent="0.25">
      <c r="A186" s="6" t="s">
        <v>157</v>
      </c>
      <c r="B186" s="6" t="s">
        <v>33</v>
      </c>
      <c r="C186" s="6" t="s">
        <v>46</v>
      </c>
      <c r="D186" s="7" t="s">
        <v>158</v>
      </c>
      <c r="E186" s="8" t="s">
        <v>14</v>
      </c>
      <c r="F186" s="9" t="s">
        <v>0</v>
      </c>
      <c r="G186" s="22">
        <f>G187+G189</f>
        <v>3862.9</v>
      </c>
      <c r="H186" s="21">
        <f>H187+H189</f>
        <v>3862.8</v>
      </c>
      <c r="I186" s="23">
        <f t="shared" si="5"/>
        <v>99.997411271324651</v>
      </c>
    </row>
    <row r="187" spans="1:9" ht="47.25" x14ac:dyDescent="0.25">
      <c r="A187" s="6" t="s">
        <v>159</v>
      </c>
      <c r="B187" s="6" t="s">
        <v>33</v>
      </c>
      <c r="C187" s="6" t="s">
        <v>46</v>
      </c>
      <c r="D187" s="7" t="s">
        <v>158</v>
      </c>
      <c r="E187" s="8" t="s">
        <v>160</v>
      </c>
      <c r="F187" s="9" t="s">
        <v>0</v>
      </c>
      <c r="G187" s="22">
        <f>G188</f>
        <v>3450</v>
      </c>
      <c r="H187" s="21">
        <f>H188</f>
        <v>3450</v>
      </c>
      <c r="I187" s="23">
        <f t="shared" si="5"/>
        <v>100</v>
      </c>
    </row>
    <row r="188" spans="1:9" ht="31.5" x14ac:dyDescent="0.25">
      <c r="A188" s="6" t="s">
        <v>63</v>
      </c>
      <c r="B188" s="6" t="s">
        <v>33</v>
      </c>
      <c r="C188" s="6" t="s">
        <v>46</v>
      </c>
      <c r="D188" s="7" t="s">
        <v>158</v>
      </c>
      <c r="E188" s="8" t="s">
        <v>160</v>
      </c>
      <c r="F188" s="6" t="s">
        <v>64</v>
      </c>
      <c r="G188" s="22">
        <v>3450</v>
      </c>
      <c r="H188" s="21">
        <v>3450</v>
      </c>
      <c r="I188" s="23">
        <f t="shared" si="5"/>
        <v>100</v>
      </c>
    </row>
    <row r="189" spans="1:9" ht="78.75" x14ac:dyDescent="0.25">
      <c r="A189" s="6" t="s">
        <v>161</v>
      </c>
      <c r="B189" s="6" t="s">
        <v>33</v>
      </c>
      <c r="C189" s="6" t="s">
        <v>46</v>
      </c>
      <c r="D189" s="7" t="s">
        <v>158</v>
      </c>
      <c r="E189" s="8" t="s">
        <v>162</v>
      </c>
      <c r="F189" s="9" t="s">
        <v>0</v>
      </c>
      <c r="G189" s="22">
        <f>G190</f>
        <v>412.9</v>
      </c>
      <c r="H189" s="21">
        <f>H190</f>
        <v>412.8</v>
      </c>
      <c r="I189" s="23">
        <f t="shared" si="5"/>
        <v>99.975781060789544</v>
      </c>
    </row>
    <row r="190" spans="1:9" ht="31.5" x14ac:dyDescent="0.25">
      <c r="A190" s="6" t="s">
        <v>63</v>
      </c>
      <c r="B190" s="6" t="s">
        <v>33</v>
      </c>
      <c r="C190" s="6" t="s">
        <v>46</v>
      </c>
      <c r="D190" s="7" t="s">
        <v>158</v>
      </c>
      <c r="E190" s="8" t="s">
        <v>162</v>
      </c>
      <c r="F190" s="6" t="s">
        <v>64</v>
      </c>
      <c r="G190" s="22">
        <v>412.9</v>
      </c>
      <c r="H190" s="21">
        <v>412.8</v>
      </c>
      <c r="I190" s="23">
        <f t="shared" si="5"/>
        <v>99.975781060789544</v>
      </c>
    </row>
    <row r="191" spans="1:9" ht="15.75" x14ac:dyDescent="0.25">
      <c r="A191" s="4" t="s">
        <v>163</v>
      </c>
      <c r="B191" s="4" t="s">
        <v>33</v>
      </c>
      <c r="C191" s="4" t="s">
        <v>164</v>
      </c>
      <c r="D191" s="46" t="s">
        <v>0</v>
      </c>
      <c r="E191" s="46"/>
      <c r="F191" s="4" t="s">
        <v>0</v>
      </c>
      <c r="G191" s="14">
        <f>G192+G199</f>
        <v>56492.899999999994</v>
      </c>
      <c r="H191" s="20">
        <f>H192+H199</f>
        <v>56487.1</v>
      </c>
      <c r="I191" s="20">
        <f t="shared" si="5"/>
        <v>99.989733223112992</v>
      </c>
    </row>
    <row r="192" spans="1:9" ht="78.75" x14ac:dyDescent="0.25">
      <c r="A192" s="6" t="s">
        <v>165</v>
      </c>
      <c r="B192" s="6" t="s">
        <v>33</v>
      </c>
      <c r="C192" s="6" t="s">
        <v>164</v>
      </c>
      <c r="D192" s="7" t="s">
        <v>166</v>
      </c>
      <c r="E192" s="8" t="s">
        <v>14</v>
      </c>
      <c r="F192" s="9" t="s">
        <v>0</v>
      </c>
      <c r="G192" s="22">
        <f>G193</f>
        <v>12500.7</v>
      </c>
      <c r="H192" s="21">
        <f>H193</f>
        <v>12495</v>
      </c>
      <c r="I192" s="23">
        <f t="shared" si="5"/>
        <v>99.954402553457001</v>
      </c>
    </row>
    <row r="193" spans="1:9" ht="63" x14ac:dyDescent="0.25">
      <c r="A193" s="6" t="s">
        <v>167</v>
      </c>
      <c r="B193" s="6" t="s">
        <v>33</v>
      </c>
      <c r="C193" s="6" t="s">
        <v>164</v>
      </c>
      <c r="D193" s="7" t="s">
        <v>168</v>
      </c>
      <c r="E193" s="8" t="s">
        <v>14</v>
      </c>
      <c r="F193" s="9" t="s">
        <v>0</v>
      </c>
      <c r="G193" s="22">
        <f>G194</f>
        <v>12500.7</v>
      </c>
      <c r="H193" s="21">
        <f>H194</f>
        <v>12495</v>
      </c>
      <c r="I193" s="23">
        <f t="shared" si="5"/>
        <v>99.954402553457001</v>
      </c>
    </row>
    <row r="194" spans="1:9" ht="31.5" x14ac:dyDescent="0.25">
      <c r="A194" s="6" t="s">
        <v>169</v>
      </c>
      <c r="B194" s="6" t="s">
        <v>33</v>
      </c>
      <c r="C194" s="6" t="s">
        <v>164</v>
      </c>
      <c r="D194" s="7" t="s">
        <v>170</v>
      </c>
      <c r="E194" s="8" t="s">
        <v>14</v>
      </c>
      <c r="F194" s="9" t="s">
        <v>0</v>
      </c>
      <c r="G194" s="22">
        <f>G195+G197</f>
        <v>12500.7</v>
      </c>
      <c r="H194" s="21">
        <f>H195+H197</f>
        <v>12495</v>
      </c>
      <c r="I194" s="23">
        <f t="shared" si="5"/>
        <v>99.954402553457001</v>
      </c>
    </row>
    <row r="195" spans="1:9" ht="47.25" x14ac:dyDescent="0.25">
      <c r="A195" s="6" t="s">
        <v>87</v>
      </c>
      <c r="B195" s="6" t="s">
        <v>33</v>
      </c>
      <c r="C195" s="6" t="s">
        <v>164</v>
      </c>
      <c r="D195" s="7" t="s">
        <v>170</v>
      </c>
      <c r="E195" s="8" t="s">
        <v>88</v>
      </c>
      <c r="F195" s="9" t="s">
        <v>0</v>
      </c>
      <c r="G195" s="22">
        <f>G196</f>
        <v>255.1</v>
      </c>
      <c r="H195" s="21">
        <f>H196</f>
        <v>249.4</v>
      </c>
      <c r="I195" s="23">
        <f t="shared" si="5"/>
        <v>97.765582124657001</v>
      </c>
    </row>
    <row r="196" spans="1:9" ht="63" x14ac:dyDescent="0.25">
      <c r="A196" s="6" t="s">
        <v>30</v>
      </c>
      <c r="B196" s="6" t="s">
        <v>33</v>
      </c>
      <c r="C196" s="6" t="s">
        <v>164</v>
      </c>
      <c r="D196" s="7" t="s">
        <v>170</v>
      </c>
      <c r="E196" s="8" t="s">
        <v>88</v>
      </c>
      <c r="F196" s="6" t="s">
        <v>31</v>
      </c>
      <c r="G196" s="22">
        <v>255.1</v>
      </c>
      <c r="H196" s="21">
        <v>249.4</v>
      </c>
      <c r="I196" s="23">
        <f t="shared" si="5"/>
        <v>97.765582124657001</v>
      </c>
    </row>
    <row r="197" spans="1:9" ht="126" x14ac:dyDescent="0.25">
      <c r="A197" s="6" t="s">
        <v>171</v>
      </c>
      <c r="B197" s="6" t="s">
        <v>33</v>
      </c>
      <c r="C197" s="6" t="s">
        <v>164</v>
      </c>
      <c r="D197" s="7" t="s">
        <v>170</v>
      </c>
      <c r="E197" s="8" t="s">
        <v>172</v>
      </c>
      <c r="F197" s="9" t="s">
        <v>0</v>
      </c>
      <c r="G197" s="22">
        <f>G198</f>
        <v>12245.6</v>
      </c>
      <c r="H197" s="21">
        <f>H198</f>
        <v>12245.6</v>
      </c>
      <c r="I197" s="23">
        <f t="shared" si="5"/>
        <v>100</v>
      </c>
    </row>
    <row r="198" spans="1:9" ht="31.5" x14ac:dyDescent="0.25">
      <c r="A198" s="6" t="s">
        <v>63</v>
      </c>
      <c r="B198" s="6" t="s">
        <v>33</v>
      </c>
      <c r="C198" s="6" t="s">
        <v>164</v>
      </c>
      <c r="D198" s="7" t="s">
        <v>170</v>
      </c>
      <c r="E198" s="8" t="s">
        <v>172</v>
      </c>
      <c r="F198" s="6" t="s">
        <v>64</v>
      </c>
      <c r="G198" s="22">
        <v>12245.6</v>
      </c>
      <c r="H198" s="21">
        <v>12245.6</v>
      </c>
      <c r="I198" s="23">
        <f t="shared" si="5"/>
        <v>100</v>
      </c>
    </row>
    <row r="199" spans="1:9" ht="94.5" x14ac:dyDescent="0.25">
      <c r="A199" s="6" t="s">
        <v>173</v>
      </c>
      <c r="B199" s="6" t="s">
        <v>33</v>
      </c>
      <c r="C199" s="6" t="s">
        <v>164</v>
      </c>
      <c r="D199" s="7" t="s">
        <v>174</v>
      </c>
      <c r="E199" s="8" t="s">
        <v>14</v>
      </c>
      <c r="F199" s="9" t="s">
        <v>0</v>
      </c>
      <c r="G199" s="22">
        <f>G200</f>
        <v>43992.2</v>
      </c>
      <c r="H199" s="21">
        <f>H200</f>
        <v>43992.1</v>
      </c>
      <c r="I199" s="23">
        <f t="shared" si="5"/>
        <v>99.999772686976328</v>
      </c>
    </row>
    <row r="200" spans="1:9" ht="78.75" x14ac:dyDescent="0.25">
      <c r="A200" s="6" t="s">
        <v>175</v>
      </c>
      <c r="B200" s="6" t="s">
        <v>33</v>
      </c>
      <c r="C200" s="6" t="s">
        <v>164</v>
      </c>
      <c r="D200" s="7" t="s">
        <v>176</v>
      </c>
      <c r="E200" s="8" t="s">
        <v>14</v>
      </c>
      <c r="F200" s="9" t="s">
        <v>0</v>
      </c>
      <c r="G200" s="22">
        <f>G201+G203</f>
        <v>43992.2</v>
      </c>
      <c r="H200" s="21">
        <f>H201+H203</f>
        <v>43992.1</v>
      </c>
      <c r="I200" s="23">
        <f t="shared" si="5"/>
        <v>99.999772686976328</v>
      </c>
    </row>
    <row r="201" spans="1:9" ht="47.25" x14ac:dyDescent="0.25">
      <c r="A201" s="6" t="s">
        <v>87</v>
      </c>
      <c r="B201" s="6" t="s">
        <v>33</v>
      </c>
      <c r="C201" s="6" t="s">
        <v>164</v>
      </c>
      <c r="D201" s="7" t="s">
        <v>176</v>
      </c>
      <c r="E201" s="8" t="s">
        <v>88</v>
      </c>
      <c r="F201" s="9" t="s">
        <v>0</v>
      </c>
      <c r="G201" s="22">
        <f>G202</f>
        <v>10314</v>
      </c>
      <c r="H201" s="21">
        <f>H202</f>
        <v>10314</v>
      </c>
      <c r="I201" s="23">
        <f t="shared" si="5"/>
        <v>100</v>
      </c>
    </row>
    <row r="202" spans="1:9" ht="63" x14ac:dyDescent="0.25">
      <c r="A202" s="6" t="s">
        <v>30</v>
      </c>
      <c r="B202" s="6" t="s">
        <v>33</v>
      </c>
      <c r="C202" s="6" t="s">
        <v>164</v>
      </c>
      <c r="D202" s="7" t="s">
        <v>176</v>
      </c>
      <c r="E202" s="8" t="s">
        <v>88</v>
      </c>
      <c r="F202" s="6" t="s">
        <v>31</v>
      </c>
      <c r="G202" s="22">
        <v>10314</v>
      </c>
      <c r="H202" s="21">
        <v>10314</v>
      </c>
      <c r="I202" s="23">
        <f t="shared" si="5"/>
        <v>100</v>
      </c>
    </row>
    <row r="203" spans="1:9" ht="157.5" x14ac:dyDescent="0.25">
      <c r="A203" s="6" t="s">
        <v>177</v>
      </c>
      <c r="B203" s="6" t="s">
        <v>33</v>
      </c>
      <c r="C203" s="6" t="s">
        <v>164</v>
      </c>
      <c r="D203" s="7" t="s">
        <v>176</v>
      </c>
      <c r="E203" s="8" t="s">
        <v>178</v>
      </c>
      <c r="F203" s="9" t="s">
        <v>0</v>
      </c>
      <c r="G203" s="22">
        <f>G204</f>
        <v>33678.199999999997</v>
      </c>
      <c r="H203" s="21">
        <f>H204</f>
        <v>33678.1</v>
      </c>
      <c r="I203" s="23">
        <f t="shared" si="5"/>
        <v>99.999703072016928</v>
      </c>
    </row>
    <row r="204" spans="1:9" ht="31.5" x14ac:dyDescent="0.25">
      <c r="A204" s="6" t="s">
        <v>63</v>
      </c>
      <c r="B204" s="6" t="s">
        <v>33</v>
      </c>
      <c r="C204" s="6" t="s">
        <v>164</v>
      </c>
      <c r="D204" s="7" t="s">
        <v>176</v>
      </c>
      <c r="E204" s="8" t="s">
        <v>178</v>
      </c>
      <c r="F204" s="6" t="s">
        <v>64</v>
      </c>
      <c r="G204" s="22">
        <v>33678.199999999997</v>
      </c>
      <c r="H204" s="21">
        <v>33678.1</v>
      </c>
      <c r="I204" s="23">
        <f t="shared" si="5"/>
        <v>99.999703072016928</v>
      </c>
    </row>
    <row r="205" spans="1:9" ht="31.5" x14ac:dyDescent="0.25">
      <c r="A205" s="4" t="s">
        <v>179</v>
      </c>
      <c r="B205" s="4" t="s">
        <v>33</v>
      </c>
      <c r="C205" s="4" t="s">
        <v>115</v>
      </c>
      <c r="D205" s="46" t="s">
        <v>0</v>
      </c>
      <c r="E205" s="46"/>
      <c r="F205" s="4" t="s">
        <v>0</v>
      </c>
      <c r="G205" s="14">
        <f>G206+G250+G246+G259</f>
        <v>568235.6</v>
      </c>
      <c r="H205" s="20">
        <f>H206+H250+H246+H259</f>
        <v>500843.60000000003</v>
      </c>
      <c r="I205" s="20">
        <f t="shared" si="5"/>
        <v>88.14013060779719</v>
      </c>
    </row>
    <row r="206" spans="1:9" ht="110.25" x14ac:dyDescent="0.25">
      <c r="A206" s="6" t="s">
        <v>180</v>
      </c>
      <c r="B206" s="6" t="s">
        <v>33</v>
      </c>
      <c r="C206" s="6" t="s">
        <v>115</v>
      </c>
      <c r="D206" s="7" t="s">
        <v>181</v>
      </c>
      <c r="E206" s="8" t="s">
        <v>14</v>
      </c>
      <c r="F206" s="9" t="s">
        <v>0</v>
      </c>
      <c r="G206" s="22">
        <f>G207+G212+G217+G220+G225+G234+G239</f>
        <v>436842.4</v>
      </c>
      <c r="H206" s="22">
        <f>H207+H212+H217+H220+H225+H234+H239</f>
        <v>401343.4</v>
      </c>
      <c r="I206" s="23">
        <f t="shared" si="5"/>
        <v>91.873728374351941</v>
      </c>
    </row>
    <row r="207" spans="1:9" ht="63" x14ac:dyDescent="0.25">
      <c r="A207" s="6" t="s">
        <v>182</v>
      </c>
      <c r="B207" s="6" t="s">
        <v>33</v>
      </c>
      <c r="C207" s="6" t="s">
        <v>115</v>
      </c>
      <c r="D207" s="7" t="s">
        <v>183</v>
      </c>
      <c r="E207" s="8" t="s">
        <v>14</v>
      </c>
      <c r="F207" s="9" t="s">
        <v>0</v>
      </c>
      <c r="G207" s="22">
        <f>G208+G210</f>
        <v>153364.20000000001</v>
      </c>
      <c r="H207" s="21">
        <f>H208+H210</f>
        <v>152292.6</v>
      </c>
      <c r="I207" s="23">
        <f t="shared" si="5"/>
        <v>99.301271091949744</v>
      </c>
    </row>
    <row r="208" spans="1:9" ht="47.25" x14ac:dyDescent="0.25">
      <c r="A208" s="6" t="s">
        <v>106</v>
      </c>
      <c r="B208" s="6" t="s">
        <v>33</v>
      </c>
      <c r="C208" s="6" t="s">
        <v>115</v>
      </c>
      <c r="D208" s="7" t="s">
        <v>183</v>
      </c>
      <c r="E208" s="8" t="s">
        <v>108</v>
      </c>
      <c r="F208" s="9" t="s">
        <v>0</v>
      </c>
      <c r="G208" s="22">
        <f>G209</f>
        <v>60144.4</v>
      </c>
      <c r="H208" s="21">
        <f>H209</f>
        <v>60144.4</v>
      </c>
      <c r="I208" s="23">
        <f t="shared" ref="I208:I265" si="6">H208/G208*100</f>
        <v>100</v>
      </c>
    </row>
    <row r="209" spans="1:9" ht="63" x14ac:dyDescent="0.25">
      <c r="A209" s="6" t="s">
        <v>127</v>
      </c>
      <c r="B209" s="6" t="s">
        <v>33</v>
      </c>
      <c r="C209" s="6" t="s">
        <v>115</v>
      </c>
      <c r="D209" s="7" t="s">
        <v>183</v>
      </c>
      <c r="E209" s="8" t="s">
        <v>108</v>
      </c>
      <c r="F209" s="6" t="s">
        <v>128</v>
      </c>
      <c r="G209" s="22">
        <v>60144.4</v>
      </c>
      <c r="H209" s="21">
        <v>60144.4</v>
      </c>
      <c r="I209" s="23">
        <f t="shared" si="6"/>
        <v>100</v>
      </c>
    </row>
    <row r="210" spans="1:9" ht="157.5" x14ac:dyDescent="0.25">
      <c r="A210" s="6" t="s">
        <v>184</v>
      </c>
      <c r="B210" s="6" t="s">
        <v>33</v>
      </c>
      <c r="C210" s="6" t="s">
        <v>115</v>
      </c>
      <c r="D210" s="7" t="s">
        <v>183</v>
      </c>
      <c r="E210" s="8" t="s">
        <v>185</v>
      </c>
      <c r="F210" s="9" t="s">
        <v>0</v>
      </c>
      <c r="G210" s="22">
        <f>G211</f>
        <v>93219.8</v>
      </c>
      <c r="H210" s="21">
        <f>H211</f>
        <v>92148.2</v>
      </c>
      <c r="I210" s="23">
        <f t="shared" si="6"/>
        <v>98.850458808107291</v>
      </c>
    </row>
    <row r="211" spans="1:9" ht="63" x14ac:dyDescent="0.25">
      <c r="A211" s="6" t="s">
        <v>30</v>
      </c>
      <c r="B211" s="6" t="s">
        <v>33</v>
      </c>
      <c r="C211" s="6" t="s">
        <v>115</v>
      </c>
      <c r="D211" s="7" t="s">
        <v>183</v>
      </c>
      <c r="E211" s="8" t="s">
        <v>185</v>
      </c>
      <c r="F211" s="6" t="s">
        <v>31</v>
      </c>
      <c r="G211" s="22">
        <v>93219.8</v>
      </c>
      <c r="H211" s="21">
        <v>92148.2</v>
      </c>
      <c r="I211" s="23">
        <f t="shared" si="6"/>
        <v>98.850458808107291</v>
      </c>
    </row>
    <row r="212" spans="1:9" ht="31.5" x14ac:dyDescent="0.25">
      <c r="A212" s="6" t="s">
        <v>186</v>
      </c>
      <c r="B212" s="6" t="s">
        <v>33</v>
      </c>
      <c r="C212" s="6" t="s">
        <v>115</v>
      </c>
      <c r="D212" s="7" t="s">
        <v>187</v>
      </c>
      <c r="E212" s="8" t="s">
        <v>14</v>
      </c>
      <c r="F212" s="9" t="s">
        <v>0</v>
      </c>
      <c r="G212" s="22">
        <f>G213+G215</f>
        <v>14050</v>
      </c>
      <c r="H212" s="21">
        <f>H213+H215</f>
        <v>50</v>
      </c>
      <c r="I212" s="23">
        <f t="shared" si="6"/>
        <v>0.35587188612099641</v>
      </c>
    </row>
    <row r="213" spans="1:9" ht="47.25" x14ac:dyDescent="0.25">
      <c r="A213" s="6" t="s">
        <v>188</v>
      </c>
      <c r="B213" s="6" t="s">
        <v>33</v>
      </c>
      <c r="C213" s="6" t="s">
        <v>115</v>
      </c>
      <c r="D213" s="7" t="s">
        <v>187</v>
      </c>
      <c r="E213" s="8" t="s">
        <v>189</v>
      </c>
      <c r="F213" s="9" t="s">
        <v>0</v>
      </c>
      <c r="G213" s="22">
        <f>G214</f>
        <v>14000</v>
      </c>
      <c r="H213" s="21">
        <f>H214</f>
        <v>0</v>
      </c>
      <c r="I213" s="23">
        <f t="shared" si="6"/>
        <v>0</v>
      </c>
    </row>
    <row r="214" spans="1:9" ht="47.25" x14ac:dyDescent="0.25">
      <c r="A214" s="6" t="s">
        <v>190</v>
      </c>
      <c r="B214" s="6" t="s">
        <v>33</v>
      </c>
      <c r="C214" s="6" t="s">
        <v>115</v>
      </c>
      <c r="D214" s="7" t="s">
        <v>187</v>
      </c>
      <c r="E214" s="8" t="s">
        <v>189</v>
      </c>
      <c r="F214" s="6" t="s">
        <v>191</v>
      </c>
      <c r="G214" s="22">
        <v>14000</v>
      </c>
      <c r="H214" s="21"/>
      <c r="I214" s="23">
        <f t="shared" si="6"/>
        <v>0</v>
      </c>
    </row>
    <row r="215" spans="1:9" ht="47.25" x14ac:dyDescent="0.25">
      <c r="A215" s="6" t="s">
        <v>87</v>
      </c>
      <c r="B215" s="6" t="s">
        <v>33</v>
      </c>
      <c r="C215" s="6" t="s">
        <v>115</v>
      </c>
      <c r="D215" s="7" t="s">
        <v>187</v>
      </c>
      <c r="E215" s="8" t="s">
        <v>88</v>
      </c>
      <c r="F215" s="9" t="s">
        <v>0</v>
      </c>
      <c r="G215" s="22">
        <f>G216</f>
        <v>50</v>
      </c>
      <c r="H215" s="21">
        <f>H216</f>
        <v>50</v>
      </c>
      <c r="I215" s="23">
        <f t="shared" si="6"/>
        <v>100</v>
      </c>
    </row>
    <row r="216" spans="1:9" ht="63" x14ac:dyDescent="0.25">
      <c r="A216" s="6" t="s">
        <v>30</v>
      </c>
      <c r="B216" s="6" t="s">
        <v>33</v>
      </c>
      <c r="C216" s="6" t="s">
        <v>115</v>
      </c>
      <c r="D216" s="7" t="s">
        <v>187</v>
      </c>
      <c r="E216" s="8" t="s">
        <v>88</v>
      </c>
      <c r="F216" s="6" t="s">
        <v>31</v>
      </c>
      <c r="G216" s="22">
        <v>50</v>
      </c>
      <c r="H216" s="21">
        <v>50</v>
      </c>
      <c r="I216" s="23">
        <f t="shared" si="6"/>
        <v>100</v>
      </c>
    </row>
    <row r="217" spans="1:9" ht="63" x14ac:dyDescent="0.25">
      <c r="A217" s="6" t="s">
        <v>192</v>
      </c>
      <c r="B217" s="6" t="s">
        <v>33</v>
      </c>
      <c r="C217" s="6" t="s">
        <v>115</v>
      </c>
      <c r="D217" s="7" t="s">
        <v>193</v>
      </c>
      <c r="E217" s="8" t="s">
        <v>14</v>
      </c>
      <c r="F217" s="9" t="s">
        <v>0</v>
      </c>
      <c r="G217" s="22">
        <f>G218</f>
        <v>7243.4</v>
      </c>
      <c r="H217" s="21">
        <f>H218</f>
        <v>5229</v>
      </c>
      <c r="I217" s="23">
        <f t="shared" si="6"/>
        <v>72.189855592677475</v>
      </c>
    </row>
    <row r="218" spans="1:9" ht="47.25" x14ac:dyDescent="0.25">
      <c r="A218" s="6" t="s">
        <v>106</v>
      </c>
      <c r="B218" s="6" t="s">
        <v>33</v>
      </c>
      <c r="C218" s="6" t="s">
        <v>115</v>
      </c>
      <c r="D218" s="7" t="s">
        <v>193</v>
      </c>
      <c r="E218" s="8" t="s">
        <v>108</v>
      </c>
      <c r="F218" s="9" t="s">
        <v>0</v>
      </c>
      <c r="G218" s="22">
        <f>G219</f>
        <v>7243.4</v>
      </c>
      <c r="H218" s="21">
        <f>H219</f>
        <v>5229</v>
      </c>
      <c r="I218" s="23">
        <f t="shared" si="6"/>
        <v>72.189855592677475</v>
      </c>
    </row>
    <row r="219" spans="1:9" ht="63" x14ac:dyDescent="0.25">
      <c r="A219" s="6" t="s">
        <v>127</v>
      </c>
      <c r="B219" s="6" t="s">
        <v>33</v>
      </c>
      <c r="C219" s="6" t="s">
        <v>115</v>
      </c>
      <c r="D219" s="7" t="s">
        <v>193</v>
      </c>
      <c r="E219" s="8" t="s">
        <v>108</v>
      </c>
      <c r="F219" s="6" t="s">
        <v>128</v>
      </c>
      <c r="G219" s="22">
        <v>7243.4</v>
      </c>
      <c r="H219" s="21">
        <v>5229</v>
      </c>
      <c r="I219" s="23">
        <f t="shared" si="6"/>
        <v>72.189855592677475</v>
      </c>
    </row>
    <row r="220" spans="1:9" ht="157.5" x14ac:dyDescent="0.25">
      <c r="A220" s="6" t="s">
        <v>194</v>
      </c>
      <c r="B220" s="6" t="s">
        <v>33</v>
      </c>
      <c r="C220" s="6" t="s">
        <v>115</v>
      </c>
      <c r="D220" s="7" t="s">
        <v>195</v>
      </c>
      <c r="E220" s="8" t="s">
        <v>14</v>
      </c>
      <c r="F220" s="9" t="s">
        <v>0</v>
      </c>
      <c r="G220" s="22">
        <f>G221+G223</f>
        <v>31365.200000000001</v>
      </c>
      <c r="H220" s="21">
        <f>H221+H223</f>
        <v>29860.799999999999</v>
      </c>
      <c r="I220" s="23">
        <f t="shared" si="6"/>
        <v>95.203601443638163</v>
      </c>
    </row>
    <row r="221" spans="1:9" ht="157.5" x14ac:dyDescent="0.25">
      <c r="A221" s="6" t="s">
        <v>184</v>
      </c>
      <c r="B221" s="6" t="s">
        <v>33</v>
      </c>
      <c r="C221" s="6" t="s">
        <v>115</v>
      </c>
      <c r="D221" s="7" t="s">
        <v>195</v>
      </c>
      <c r="E221" s="8" t="s">
        <v>185</v>
      </c>
      <c r="F221" s="9" t="s">
        <v>0</v>
      </c>
      <c r="G221" s="22">
        <f>G222</f>
        <v>31355.200000000001</v>
      </c>
      <c r="H221" s="21">
        <f>H222</f>
        <v>29850.799999999999</v>
      </c>
      <c r="I221" s="23">
        <f t="shared" si="6"/>
        <v>95.202071745675354</v>
      </c>
    </row>
    <row r="222" spans="1:9" ht="63" x14ac:dyDescent="0.25">
      <c r="A222" s="6" t="s">
        <v>30</v>
      </c>
      <c r="B222" s="6" t="s">
        <v>33</v>
      </c>
      <c r="C222" s="6" t="s">
        <v>115</v>
      </c>
      <c r="D222" s="7" t="s">
        <v>195</v>
      </c>
      <c r="E222" s="8" t="s">
        <v>185</v>
      </c>
      <c r="F222" s="6" t="s">
        <v>31</v>
      </c>
      <c r="G222" s="22">
        <v>31355.200000000001</v>
      </c>
      <c r="H222" s="21">
        <v>29850.799999999999</v>
      </c>
      <c r="I222" s="23">
        <f t="shared" si="6"/>
        <v>95.202071745675354</v>
      </c>
    </row>
    <row r="223" spans="1:9" ht="94.5" x14ac:dyDescent="0.25">
      <c r="A223" s="6" t="s">
        <v>146</v>
      </c>
      <c r="B223" s="6" t="s">
        <v>33</v>
      </c>
      <c r="C223" s="6" t="s">
        <v>115</v>
      </c>
      <c r="D223" s="7" t="s">
        <v>195</v>
      </c>
      <c r="E223" s="8" t="s">
        <v>147</v>
      </c>
      <c r="F223" s="9" t="s">
        <v>0</v>
      </c>
      <c r="G223" s="22">
        <f>G224</f>
        <v>10</v>
      </c>
      <c r="H223" s="21">
        <f>H224</f>
        <v>10</v>
      </c>
      <c r="I223" s="23">
        <f t="shared" si="6"/>
        <v>100</v>
      </c>
    </row>
    <row r="224" spans="1:9" ht="63" x14ac:dyDescent="0.25">
      <c r="A224" s="6" t="s">
        <v>30</v>
      </c>
      <c r="B224" s="6" t="s">
        <v>33</v>
      </c>
      <c r="C224" s="6" t="s">
        <v>115</v>
      </c>
      <c r="D224" s="7" t="s">
        <v>195</v>
      </c>
      <c r="E224" s="8" t="s">
        <v>147</v>
      </c>
      <c r="F224" s="6" t="s">
        <v>31</v>
      </c>
      <c r="G224" s="22">
        <v>10</v>
      </c>
      <c r="H224" s="21">
        <v>10</v>
      </c>
      <c r="I224" s="23">
        <f t="shared" si="6"/>
        <v>100</v>
      </c>
    </row>
    <row r="225" spans="1:9" ht="63" x14ac:dyDescent="0.25">
      <c r="A225" s="6" t="s">
        <v>196</v>
      </c>
      <c r="B225" s="6" t="s">
        <v>33</v>
      </c>
      <c r="C225" s="6" t="s">
        <v>115</v>
      </c>
      <c r="D225" s="7" t="s">
        <v>197</v>
      </c>
      <c r="E225" s="8" t="s">
        <v>14</v>
      </c>
      <c r="F225" s="9" t="s">
        <v>0</v>
      </c>
      <c r="G225" s="22">
        <f>G226+G228+G230+G232</f>
        <v>104813.19999999998</v>
      </c>
      <c r="H225" s="21">
        <f>H226+H228+H230+H232</f>
        <v>88203.599999999991</v>
      </c>
      <c r="I225" s="23">
        <f t="shared" si="6"/>
        <v>84.153141016589515</v>
      </c>
    </row>
    <row r="226" spans="1:9" ht="157.5" x14ac:dyDescent="0.25">
      <c r="A226" s="6" t="s">
        <v>184</v>
      </c>
      <c r="B226" s="6" t="s">
        <v>33</v>
      </c>
      <c r="C226" s="6" t="s">
        <v>115</v>
      </c>
      <c r="D226" s="7" t="s">
        <v>197</v>
      </c>
      <c r="E226" s="8" t="s">
        <v>185</v>
      </c>
      <c r="F226" s="9" t="s">
        <v>0</v>
      </c>
      <c r="G226" s="22">
        <f>G227</f>
        <v>21570.7</v>
      </c>
      <c r="H226" s="21">
        <f>H227</f>
        <v>4961.1000000000004</v>
      </c>
      <c r="I226" s="23">
        <f t="shared" si="6"/>
        <v>22.99925361717515</v>
      </c>
    </row>
    <row r="227" spans="1:9" ht="63" x14ac:dyDescent="0.25">
      <c r="A227" s="6" t="s">
        <v>30</v>
      </c>
      <c r="B227" s="6" t="s">
        <v>33</v>
      </c>
      <c r="C227" s="6" t="s">
        <v>115</v>
      </c>
      <c r="D227" s="7" t="s">
        <v>197</v>
      </c>
      <c r="E227" s="8" t="s">
        <v>185</v>
      </c>
      <c r="F227" s="6" t="s">
        <v>31</v>
      </c>
      <c r="G227" s="22">
        <v>21570.7</v>
      </c>
      <c r="H227" s="21">
        <v>4961.1000000000004</v>
      </c>
      <c r="I227" s="23">
        <f t="shared" si="6"/>
        <v>22.99925361717515</v>
      </c>
    </row>
    <row r="228" spans="1:9" ht="94.5" x14ac:dyDescent="0.25">
      <c r="A228" s="6" t="s">
        <v>146</v>
      </c>
      <c r="B228" s="6" t="s">
        <v>33</v>
      </c>
      <c r="C228" s="6" t="s">
        <v>115</v>
      </c>
      <c r="D228" s="7" t="s">
        <v>197</v>
      </c>
      <c r="E228" s="8" t="s">
        <v>147</v>
      </c>
      <c r="F228" s="9" t="s">
        <v>0</v>
      </c>
      <c r="G228" s="22">
        <f>G229</f>
        <v>698.7</v>
      </c>
      <c r="H228" s="21">
        <f>H229</f>
        <v>698.7</v>
      </c>
      <c r="I228" s="23">
        <f t="shared" si="6"/>
        <v>100</v>
      </c>
    </row>
    <row r="229" spans="1:9" ht="63" x14ac:dyDescent="0.25">
      <c r="A229" s="6" t="s">
        <v>30</v>
      </c>
      <c r="B229" s="6" t="s">
        <v>33</v>
      </c>
      <c r="C229" s="6" t="s">
        <v>115</v>
      </c>
      <c r="D229" s="7" t="s">
        <v>197</v>
      </c>
      <c r="E229" s="8" t="s">
        <v>147</v>
      </c>
      <c r="F229" s="6" t="s">
        <v>31</v>
      </c>
      <c r="G229" s="22">
        <v>698.7</v>
      </c>
      <c r="H229" s="21">
        <v>698.7</v>
      </c>
      <c r="I229" s="23">
        <f t="shared" si="6"/>
        <v>100</v>
      </c>
    </row>
    <row r="230" spans="1:9" ht="63" x14ac:dyDescent="0.25">
      <c r="A230" s="6" t="s">
        <v>198</v>
      </c>
      <c r="B230" s="6" t="s">
        <v>33</v>
      </c>
      <c r="C230" s="6" t="s">
        <v>115</v>
      </c>
      <c r="D230" s="7" t="s">
        <v>197</v>
      </c>
      <c r="E230" s="8" t="s">
        <v>199</v>
      </c>
      <c r="F230" s="9" t="s">
        <v>0</v>
      </c>
      <c r="G230" s="22">
        <f>G231</f>
        <v>81718.399999999994</v>
      </c>
      <c r="H230" s="21">
        <f>H231</f>
        <v>81718.399999999994</v>
      </c>
      <c r="I230" s="23">
        <f t="shared" si="6"/>
        <v>100</v>
      </c>
    </row>
    <row r="231" spans="1:9" ht="63" x14ac:dyDescent="0.25">
      <c r="A231" s="6" t="s">
        <v>30</v>
      </c>
      <c r="B231" s="6" t="s">
        <v>33</v>
      </c>
      <c r="C231" s="6" t="s">
        <v>115</v>
      </c>
      <c r="D231" s="7" t="s">
        <v>197</v>
      </c>
      <c r="E231" s="8" t="s">
        <v>199</v>
      </c>
      <c r="F231" s="6" t="s">
        <v>31</v>
      </c>
      <c r="G231" s="22">
        <v>81718.399999999994</v>
      </c>
      <c r="H231" s="21">
        <v>81718.399999999994</v>
      </c>
      <c r="I231" s="23">
        <f t="shared" si="6"/>
        <v>100</v>
      </c>
    </row>
    <row r="232" spans="1:9" ht="47.25" x14ac:dyDescent="0.25">
      <c r="A232" s="6" t="s">
        <v>200</v>
      </c>
      <c r="B232" s="6" t="s">
        <v>33</v>
      </c>
      <c r="C232" s="6" t="s">
        <v>115</v>
      </c>
      <c r="D232" s="7" t="s">
        <v>197</v>
      </c>
      <c r="E232" s="8" t="s">
        <v>201</v>
      </c>
      <c r="F232" s="9" t="s">
        <v>0</v>
      </c>
      <c r="G232" s="22">
        <f>G233</f>
        <v>825.4</v>
      </c>
      <c r="H232" s="21">
        <f>H233</f>
        <v>825.4</v>
      </c>
      <c r="I232" s="23">
        <f t="shared" si="6"/>
        <v>100</v>
      </c>
    </row>
    <row r="233" spans="1:9" ht="63" x14ac:dyDescent="0.25">
      <c r="A233" s="6" t="s">
        <v>30</v>
      </c>
      <c r="B233" s="6" t="s">
        <v>33</v>
      </c>
      <c r="C233" s="6" t="s">
        <v>115</v>
      </c>
      <c r="D233" s="7" t="s">
        <v>197</v>
      </c>
      <c r="E233" s="8" t="s">
        <v>201</v>
      </c>
      <c r="F233" s="6" t="s">
        <v>31</v>
      </c>
      <c r="G233" s="22">
        <v>825.4</v>
      </c>
      <c r="H233" s="21">
        <v>825.4</v>
      </c>
      <c r="I233" s="23">
        <f t="shared" si="6"/>
        <v>100</v>
      </c>
    </row>
    <row r="234" spans="1:9" ht="47.25" x14ac:dyDescent="0.25">
      <c r="A234" s="6" t="s">
        <v>202</v>
      </c>
      <c r="B234" s="6" t="s">
        <v>33</v>
      </c>
      <c r="C234" s="6" t="s">
        <v>115</v>
      </c>
      <c r="D234" s="7" t="s">
        <v>203</v>
      </c>
      <c r="E234" s="8" t="s">
        <v>14</v>
      </c>
      <c r="F234" s="9" t="s">
        <v>0</v>
      </c>
      <c r="G234" s="22">
        <f>G235+G237</f>
        <v>106047.4</v>
      </c>
      <c r="H234" s="21">
        <f>H235+H237</f>
        <v>105748.5</v>
      </c>
      <c r="I234" s="23">
        <f t="shared" si="6"/>
        <v>99.718144905014185</v>
      </c>
    </row>
    <row r="235" spans="1:9" ht="47.25" x14ac:dyDescent="0.25">
      <c r="A235" s="6" t="s">
        <v>204</v>
      </c>
      <c r="B235" s="6" t="s">
        <v>33</v>
      </c>
      <c r="C235" s="6" t="s">
        <v>115</v>
      </c>
      <c r="D235" s="7" t="s">
        <v>203</v>
      </c>
      <c r="E235" s="8" t="s">
        <v>205</v>
      </c>
      <c r="F235" s="9" t="s">
        <v>0</v>
      </c>
      <c r="G235" s="22">
        <f>G236</f>
        <v>104986.9</v>
      </c>
      <c r="H235" s="21">
        <f>H236</f>
        <v>104691</v>
      </c>
      <c r="I235" s="23">
        <f t="shared" si="6"/>
        <v>99.718155312710451</v>
      </c>
    </row>
    <row r="236" spans="1:9" ht="47.25" x14ac:dyDescent="0.25">
      <c r="A236" s="6" t="s">
        <v>190</v>
      </c>
      <c r="B236" s="6" t="s">
        <v>33</v>
      </c>
      <c r="C236" s="6" t="s">
        <v>115</v>
      </c>
      <c r="D236" s="7" t="s">
        <v>203</v>
      </c>
      <c r="E236" s="8" t="s">
        <v>205</v>
      </c>
      <c r="F236" s="6" t="s">
        <v>191</v>
      </c>
      <c r="G236" s="22">
        <v>104986.9</v>
      </c>
      <c r="H236" s="21">
        <v>104691</v>
      </c>
      <c r="I236" s="23">
        <f t="shared" si="6"/>
        <v>99.718155312710451</v>
      </c>
    </row>
    <row r="237" spans="1:9" ht="63" x14ac:dyDescent="0.25">
      <c r="A237" s="6" t="s">
        <v>206</v>
      </c>
      <c r="B237" s="6" t="s">
        <v>33</v>
      </c>
      <c r="C237" s="6" t="s">
        <v>115</v>
      </c>
      <c r="D237" s="7" t="s">
        <v>203</v>
      </c>
      <c r="E237" s="8" t="s">
        <v>207</v>
      </c>
      <c r="F237" s="9" t="s">
        <v>0</v>
      </c>
      <c r="G237" s="22">
        <f>G238</f>
        <v>1060.5</v>
      </c>
      <c r="H237" s="21">
        <f>H238</f>
        <v>1057.5</v>
      </c>
      <c r="I237" s="23">
        <f t="shared" si="6"/>
        <v>99.717114568599712</v>
      </c>
    </row>
    <row r="238" spans="1:9" ht="47.25" x14ac:dyDescent="0.25">
      <c r="A238" s="6" t="s">
        <v>190</v>
      </c>
      <c r="B238" s="6" t="s">
        <v>33</v>
      </c>
      <c r="C238" s="6" t="s">
        <v>115</v>
      </c>
      <c r="D238" s="7" t="s">
        <v>203</v>
      </c>
      <c r="E238" s="8" t="s">
        <v>207</v>
      </c>
      <c r="F238" s="6" t="s">
        <v>191</v>
      </c>
      <c r="G238" s="22">
        <v>1060.5</v>
      </c>
      <c r="H238" s="21">
        <v>1057.5</v>
      </c>
      <c r="I238" s="23">
        <f t="shared" si="6"/>
        <v>99.717114568599712</v>
      </c>
    </row>
    <row r="239" spans="1:9" ht="47.25" x14ac:dyDescent="0.25">
      <c r="A239" s="6" t="s">
        <v>208</v>
      </c>
      <c r="B239" s="6" t="s">
        <v>33</v>
      </c>
      <c r="C239" s="6" t="s">
        <v>115</v>
      </c>
      <c r="D239" s="7" t="s">
        <v>209</v>
      </c>
      <c r="E239" s="8" t="s">
        <v>14</v>
      </c>
      <c r="F239" s="9" t="s">
        <v>0</v>
      </c>
      <c r="G239" s="22">
        <f>G240+G242+G244</f>
        <v>19959</v>
      </c>
      <c r="H239" s="21">
        <f>H240+H242+H244</f>
        <v>19958.899999999998</v>
      </c>
      <c r="I239" s="23">
        <f t="shared" si="6"/>
        <v>99.999498972894415</v>
      </c>
    </row>
    <row r="240" spans="1:9" ht="157.5" x14ac:dyDescent="0.25">
      <c r="A240" s="6" t="s">
        <v>184</v>
      </c>
      <c r="B240" s="6" t="s">
        <v>33</v>
      </c>
      <c r="C240" s="6" t="s">
        <v>115</v>
      </c>
      <c r="D240" s="7" t="s">
        <v>209</v>
      </c>
      <c r="E240" s="8" t="s">
        <v>185</v>
      </c>
      <c r="F240" s="9" t="s">
        <v>0</v>
      </c>
      <c r="G240" s="22">
        <f>G241</f>
        <v>9094.4</v>
      </c>
      <c r="H240" s="21">
        <f>H241</f>
        <v>9094.4</v>
      </c>
      <c r="I240" s="23">
        <f t="shared" si="6"/>
        <v>100</v>
      </c>
    </row>
    <row r="241" spans="1:9" ht="63" x14ac:dyDescent="0.25">
      <c r="A241" s="6" t="s">
        <v>30</v>
      </c>
      <c r="B241" s="6" t="s">
        <v>33</v>
      </c>
      <c r="C241" s="6" t="s">
        <v>115</v>
      </c>
      <c r="D241" s="7" t="s">
        <v>209</v>
      </c>
      <c r="E241" s="8" t="s">
        <v>185</v>
      </c>
      <c r="F241" s="6" t="s">
        <v>31</v>
      </c>
      <c r="G241" s="22">
        <v>9094.4</v>
      </c>
      <c r="H241" s="21">
        <v>9094.4</v>
      </c>
      <c r="I241" s="23">
        <f t="shared" si="6"/>
        <v>100</v>
      </c>
    </row>
    <row r="242" spans="1:9" ht="63" x14ac:dyDescent="0.25">
      <c r="A242" s="6" t="s">
        <v>198</v>
      </c>
      <c r="B242" s="6" t="s">
        <v>33</v>
      </c>
      <c r="C242" s="6" t="s">
        <v>115</v>
      </c>
      <c r="D242" s="7" t="s">
        <v>209</v>
      </c>
      <c r="E242" s="8" t="s">
        <v>199</v>
      </c>
      <c r="F242" s="9" t="s">
        <v>0</v>
      </c>
      <c r="G242" s="22">
        <f>G243</f>
        <v>10755.9</v>
      </c>
      <c r="H242" s="21">
        <f>H243</f>
        <v>10755.9</v>
      </c>
      <c r="I242" s="23">
        <f t="shared" si="6"/>
        <v>100</v>
      </c>
    </row>
    <row r="243" spans="1:9" ht="63" x14ac:dyDescent="0.25">
      <c r="A243" s="6" t="s">
        <v>30</v>
      </c>
      <c r="B243" s="6" t="s">
        <v>33</v>
      </c>
      <c r="C243" s="6" t="s">
        <v>115</v>
      </c>
      <c r="D243" s="7" t="s">
        <v>209</v>
      </c>
      <c r="E243" s="8" t="s">
        <v>199</v>
      </c>
      <c r="F243" s="6" t="s">
        <v>31</v>
      </c>
      <c r="G243" s="22">
        <v>10755.9</v>
      </c>
      <c r="H243" s="21">
        <v>10755.9</v>
      </c>
      <c r="I243" s="23">
        <f t="shared" si="6"/>
        <v>100</v>
      </c>
    </row>
    <row r="244" spans="1:9" ht="47.25" x14ac:dyDescent="0.25">
      <c r="A244" s="6" t="s">
        <v>200</v>
      </c>
      <c r="B244" s="6" t="s">
        <v>33</v>
      </c>
      <c r="C244" s="6" t="s">
        <v>115</v>
      </c>
      <c r="D244" s="7" t="s">
        <v>209</v>
      </c>
      <c r="E244" s="8" t="s">
        <v>201</v>
      </c>
      <c r="F244" s="9" t="s">
        <v>0</v>
      </c>
      <c r="G244" s="22">
        <f>G245</f>
        <v>108.7</v>
      </c>
      <c r="H244" s="21">
        <f>H245</f>
        <v>108.6</v>
      </c>
      <c r="I244" s="23">
        <f t="shared" si="6"/>
        <v>99.908003679852797</v>
      </c>
    </row>
    <row r="245" spans="1:9" ht="63" x14ac:dyDescent="0.25">
      <c r="A245" s="6" t="s">
        <v>30</v>
      </c>
      <c r="B245" s="6" t="s">
        <v>33</v>
      </c>
      <c r="C245" s="6" t="s">
        <v>115</v>
      </c>
      <c r="D245" s="7" t="s">
        <v>209</v>
      </c>
      <c r="E245" s="8" t="s">
        <v>201</v>
      </c>
      <c r="F245" s="6" t="s">
        <v>31</v>
      </c>
      <c r="G245" s="22">
        <v>108.7</v>
      </c>
      <c r="H245" s="21">
        <v>108.6</v>
      </c>
      <c r="I245" s="23">
        <f t="shared" si="6"/>
        <v>99.908003679852797</v>
      </c>
    </row>
    <row r="246" spans="1:9" ht="94.5" x14ac:dyDescent="0.25">
      <c r="A246" s="6" t="s">
        <v>173</v>
      </c>
      <c r="B246" s="6" t="s">
        <v>33</v>
      </c>
      <c r="C246" s="6" t="s">
        <v>115</v>
      </c>
      <c r="D246" s="7" t="s">
        <v>174</v>
      </c>
      <c r="E246" s="8" t="s">
        <v>14</v>
      </c>
      <c r="F246" s="9" t="s">
        <v>0</v>
      </c>
      <c r="G246" s="22">
        <f t="shared" ref="G246:H248" si="7">G247</f>
        <v>6370.8</v>
      </c>
      <c r="H246" s="21">
        <f t="shared" si="7"/>
        <v>6370.8</v>
      </c>
      <c r="I246" s="23">
        <f t="shared" si="6"/>
        <v>100</v>
      </c>
    </row>
    <row r="247" spans="1:9" ht="94.5" x14ac:dyDescent="0.25">
      <c r="A247" s="6" t="s">
        <v>210</v>
      </c>
      <c r="B247" s="6" t="s">
        <v>33</v>
      </c>
      <c r="C247" s="6" t="s">
        <v>115</v>
      </c>
      <c r="D247" s="7" t="s">
        <v>211</v>
      </c>
      <c r="E247" s="8" t="s">
        <v>14</v>
      </c>
      <c r="F247" s="9" t="s">
        <v>0</v>
      </c>
      <c r="G247" s="22">
        <f t="shared" si="7"/>
        <v>6370.8</v>
      </c>
      <c r="H247" s="21">
        <f t="shared" si="7"/>
        <v>6370.8</v>
      </c>
      <c r="I247" s="23">
        <f t="shared" si="6"/>
        <v>100</v>
      </c>
    </row>
    <row r="248" spans="1:9" ht="47.25" x14ac:dyDescent="0.25">
      <c r="A248" s="6" t="s">
        <v>106</v>
      </c>
      <c r="B248" s="6" t="s">
        <v>33</v>
      </c>
      <c r="C248" s="6" t="s">
        <v>115</v>
      </c>
      <c r="D248" s="7" t="s">
        <v>211</v>
      </c>
      <c r="E248" s="8" t="s">
        <v>108</v>
      </c>
      <c r="F248" s="9" t="s">
        <v>0</v>
      </c>
      <c r="G248" s="22">
        <f t="shared" si="7"/>
        <v>6370.8</v>
      </c>
      <c r="H248" s="21">
        <f t="shared" si="7"/>
        <v>6370.8</v>
      </c>
      <c r="I248" s="23">
        <f t="shared" si="6"/>
        <v>100</v>
      </c>
    </row>
    <row r="249" spans="1:9" ht="63" x14ac:dyDescent="0.25">
      <c r="A249" s="6" t="s">
        <v>127</v>
      </c>
      <c r="B249" s="6" t="s">
        <v>33</v>
      </c>
      <c r="C249" s="6" t="s">
        <v>115</v>
      </c>
      <c r="D249" s="7" t="s">
        <v>211</v>
      </c>
      <c r="E249" s="8" t="s">
        <v>108</v>
      </c>
      <c r="F249" s="6" t="s">
        <v>128</v>
      </c>
      <c r="G249" s="22">
        <v>6370.8</v>
      </c>
      <c r="H249" s="21">
        <v>6370.8</v>
      </c>
      <c r="I249" s="23">
        <f t="shared" si="6"/>
        <v>100</v>
      </c>
    </row>
    <row r="250" spans="1:9" ht="94.5" x14ac:dyDescent="0.25">
      <c r="A250" s="6" t="s">
        <v>212</v>
      </c>
      <c r="B250" s="6" t="s">
        <v>33</v>
      </c>
      <c r="C250" s="6" t="s">
        <v>115</v>
      </c>
      <c r="D250" s="7" t="s">
        <v>213</v>
      </c>
      <c r="E250" s="8" t="s">
        <v>14</v>
      </c>
      <c r="F250" s="9" t="s">
        <v>0</v>
      </c>
      <c r="G250" s="22">
        <f>G251+G254</f>
        <v>124911.7</v>
      </c>
      <c r="H250" s="21">
        <f>H251+H254</f>
        <v>93018.7</v>
      </c>
      <c r="I250" s="23">
        <f t="shared" si="6"/>
        <v>74.46756388712987</v>
      </c>
    </row>
    <row r="251" spans="1:9" ht="47.25" x14ac:dyDescent="0.25">
      <c r="A251" s="6" t="s">
        <v>214</v>
      </c>
      <c r="B251" s="6" t="s">
        <v>33</v>
      </c>
      <c r="C251" s="6" t="s">
        <v>115</v>
      </c>
      <c r="D251" s="7" t="s">
        <v>215</v>
      </c>
      <c r="E251" s="8" t="s">
        <v>14</v>
      </c>
      <c r="F251" s="9" t="s">
        <v>0</v>
      </c>
      <c r="G251" s="22">
        <f>G252</f>
        <v>37055.199999999997</v>
      </c>
      <c r="H251" s="21">
        <f>H252</f>
        <v>9024.7999999999993</v>
      </c>
      <c r="I251" s="23">
        <f t="shared" si="6"/>
        <v>24.355016300006476</v>
      </c>
    </row>
    <row r="252" spans="1:9" ht="47.25" x14ac:dyDescent="0.25">
      <c r="A252" s="6" t="s">
        <v>216</v>
      </c>
      <c r="B252" s="6" t="s">
        <v>33</v>
      </c>
      <c r="C252" s="6" t="s">
        <v>115</v>
      </c>
      <c r="D252" s="7" t="s">
        <v>215</v>
      </c>
      <c r="E252" s="8" t="s">
        <v>88</v>
      </c>
      <c r="F252" s="9" t="s">
        <v>0</v>
      </c>
      <c r="G252" s="22">
        <f>G253</f>
        <v>37055.199999999997</v>
      </c>
      <c r="H252" s="21">
        <f>H253</f>
        <v>9024.7999999999993</v>
      </c>
      <c r="I252" s="23">
        <f t="shared" si="6"/>
        <v>24.355016300006476</v>
      </c>
    </row>
    <row r="253" spans="1:9" ht="63" x14ac:dyDescent="0.25">
      <c r="A253" s="6" t="s">
        <v>30</v>
      </c>
      <c r="B253" s="6" t="s">
        <v>33</v>
      </c>
      <c r="C253" s="6" t="s">
        <v>115</v>
      </c>
      <c r="D253" s="7" t="s">
        <v>215</v>
      </c>
      <c r="E253" s="8" t="s">
        <v>88</v>
      </c>
      <c r="F253" s="6" t="s">
        <v>31</v>
      </c>
      <c r="G253" s="22">
        <v>37055.199999999997</v>
      </c>
      <c r="H253" s="21">
        <v>9024.7999999999993</v>
      </c>
      <c r="I253" s="23">
        <f t="shared" si="6"/>
        <v>24.355016300006476</v>
      </c>
    </row>
    <row r="254" spans="1:9" ht="63" x14ac:dyDescent="0.25">
      <c r="A254" s="6" t="s">
        <v>217</v>
      </c>
      <c r="B254" s="6" t="s">
        <v>33</v>
      </c>
      <c r="C254" s="6" t="s">
        <v>115</v>
      </c>
      <c r="D254" s="7" t="s">
        <v>218</v>
      </c>
      <c r="E254" s="8" t="s">
        <v>14</v>
      </c>
      <c r="F254" s="9" t="s">
        <v>0</v>
      </c>
      <c r="G254" s="22">
        <f>G255++G257</f>
        <v>87856.5</v>
      </c>
      <c r="H254" s="21">
        <f>H255++H257</f>
        <v>83993.9</v>
      </c>
      <c r="I254" s="23">
        <f t="shared" si="6"/>
        <v>95.603512546026749</v>
      </c>
    </row>
    <row r="255" spans="1:9" ht="78.75" x14ac:dyDescent="0.25">
      <c r="A255" s="6" t="s">
        <v>219</v>
      </c>
      <c r="B255" s="6" t="s">
        <v>33</v>
      </c>
      <c r="C255" s="6" t="s">
        <v>115</v>
      </c>
      <c r="D255" s="7" t="s">
        <v>218</v>
      </c>
      <c r="E255" s="8" t="s">
        <v>220</v>
      </c>
      <c r="F255" s="9" t="s">
        <v>0</v>
      </c>
      <c r="G255" s="22">
        <f>G256</f>
        <v>86977.9</v>
      </c>
      <c r="H255" s="21">
        <f>H256</f>
        <v>83154</v>
      </c>
      <c r="I255" s="23">
        <f t="shared" si="6"/>
        <v>95.603595855958829</v>
      </c>
    </row>
    <row r="256" spans="1:9" ht="63" x14ac:dyDescent="0.25">
      <c r="A256" s="6" t="s">
        <v>30</v>
      </c>
      <c r="B256" s="6" t="s">
        <v>33</v>
      </c>
      <c r="C256" s="6" t="s">
        <v>115</v>
      </c>
      <c r="D256" s="7" t="s">
        <v>218</v>
      </c>
      <c r="E256" s="8" t="s">
        <v>220</v>
      </c>
      <c r="F256" s="6" t="s">
        <v>31</v>
      </c>
      <c r="G256" s="22">
        <v>86977.9</v>
      </c>
      <c r="H256" s="21">
        <v>83154</v>
      </c>
      <c r="I256" s="23">
        <f t="shared" si="6"/>
        <v>95.603595855958829</v>
      </c>
    </row>
    <row r="257" spans="1:9" ht="78.75" x14ac:dyDescent="0.25">
      <c r="A257" s="6" t="s">
        <v>221</v>
      </c>
      <c r="B257" s="6" t="s">
        <v>33</v>
      </c>
      <c r="C257" s="6" t="s">
        <v>115</v>
      </c>
      <c r="D257" s="7" t="s">
        <v>218</v>
      </c>
      <c r="E257" s="8" t="s">
        <v>222</v>
      </c>
      <c r="F257" s="9" t="s">
        <v>0</v>
      </c>
      <c r="G257" s="22">
        <f>G258</f>
        <v>878.6</v>
      </c>
      <c r="H257" s="21">
        <f>H258</f>
        <v>839.9</v>
      </c>
      <c r="I257" s="23">
        <f t="shared" si="6"/>
        <v>95.595265194627814</v>
      </c>
    </row>
    <row r="258" spans="1:9" ht="63" x14ac:dyDescent="0.25">
      <c r="A258" s="6" t="s">
        <v>30</v>
      </c>
      <c r="B258" s="6" t="s">
        <v>33</v>
      </c>
      <c r="C258" s="6" t="s">
        <v>115</v>
      </c>
      <c r="D258" s="7" t="s">
        <v>218</v>
      </c>
      <c r="E258" s="8" t="s">
        <v>222</v>
      </c>
      <c r="F258" s="6" t="s">
        <v>31</v>
      </c>
      <c r="G258" s="22">
        <v>878.6</v>
      </c>
      <c r="H258" s="21">
        <v>839.9</v>
      </c>
      <c r="I258" s="23">
        <f t="shared" si="6"/>
        <v>95.595265194627814</v>
      </c>
    </row>
    <row r="259" spans="1:9" ht="31.5" x14ac:dyDescent="0.25">
      <c r="A259" s="6" t="s">
        <v>67</v>
      </c>
      <c r="B259" s="6" t="s">
        <v>33</v>
      </c>
      <c r="C259" s="6" t="s">
        <v>115</v>
      </c>
      <c r="D259" s="7" t="s">
        <v>68</v>
      </c>
      <c r="E259" s="8" t="s">
        <v>14</v>
      </c>
      <c r="F259" s="9" t="s">
        <v>0</v>
      </c>
      <c r="G259" s="22">
        <f>G260</f>
        <v>110.7</v>
      </c>
      <c r="H259" s="21">
        <f>H260</f>
        <v>110.7</v>
      </c>
      <c r="I259" s="23">
        <f t="shared" si="6"/>
        <v>100</v>
      </c>
    </row>
    <row r="260" spans="1:9" ht="15.75" x14ac:dyDescent="0.25">
      <c r="A260" s="6" t="s">
        <v>223</v>
      </c>
      <c r="B260" s="6" t="s">
        <v>33</v>
      </c>
      <c r="C260" s="6" t="s">
        <v>115</v>
      </c>
      <c r="D260" s="7" t="s">
        <v>68</v>
      </c>
      <c r="E260" s="8" t="s">
        <v>224</v>
      </c>
      <c r="F260" s="9" t="s">
        <v>0</v>
      </c>
      <c r="G260" s="22">
        <f>G261</f>
        <v>110.7</v>
      </c>
      <c r="H260" s="21">
        <f>H261</f>
        <v>110.7</v>
      </c>
      <c r="I260" s="23">
        <f t="shared" si="6"/>
        <v>100</v>
      </c>
    </row>
    <row r="261" spans="1:9" ht="31.5" x14ac:dyDescent="0.25">
      <c r="A261" s="6" t="s">
        <v>63</v>
      </c>
      <c r="B261" s="6" t="s">
        <v>33</v>
      </c>
      <c r="C261" s="6" t="s">
        <v>115</v>
      </c>
      <c r="D261" s="7" t="s">
        <v>68</v>
      </c>
      <c r="E261" s="8" t="s">
        <v>224</v>
      </c>
      <c r="F261" s="6" t="s">
        <v>64</v>
      </c>
      <c r="G261" s="22">
        <v>110.7</v>
      </c>
      <c r="H261" s="21">
        <v>110.7</v>
      </c>
      <c r="I261" s="23">
        <f t="shared" si="6"/>
        <v>100</v>
      </c>
    </row>
    <row r="262" spans="1:9" ht="31.5" x14ac:dyDescent="0.25">
      <c r="A262" s="4" t="s">
        <v>225</v>
      </c>
      <c r="B262" s="4" t="s">
        <v>33</v>
      </c>
      <c r="C262" s="4" t="s">
        <v>226</v>
      </c>
      <c r="D262" s="46" t="s">
        <v>0</v>
      </c>
      <c r="E262" s="46"/>
      <c r="F262" s="4" t="s">
        <v>0</v>
      </c>
      <c r="G262" s="14">
        <f>G263+G272+G289+G293+G297+G305</f>
        <v>27494.899999999998</v>
      </c>
      <c r="H262" s="20">
        <f>H263+H272+H289+H293+H297+H305</f>
        <v>27275.899999999998</v>
      </c>
      <c r="I262" s="20">
        <f t="shared" si="6"/>
        <v>99.203488646985434</v>
      </c>
    </row>
    <row r="263" spans="1:9" ht="94.5" x14ac:dyDescent="0.25">
      <c r="A263" s="6" t="s">
        <v>227</v>
      </c>
      <c r="B263" s="6" t="s">
        <v>33</v>
      </c>
      <c r="C263" s="6" t="s">
        <v>226</v>
      </c>
      <c r="D263" s="7" t="s">
        <v>228</v>
      </c>
      <c r="E263" s="8" t="s">
        <v>14</v>
      </c>
      <c r="F263" s="9" t="s">
        <v>0</v>
      </c>
      <c r="G263" s="22">
        <f>G264</f>
        <v>3146.2</v>
      </c>
      <c r="H263" s="21">
        <f>H264</f>
        <v>3146.1</v>
      </c>
      <c r="I263" s="23">
        <f t="shared" si="6"/>
        <v>99.99682156251987</v>
      </c>
    </row>
    <row r="264" spans="1:9" ht="47.25" x14ac:dyDescent="0.25">
      <c r="A264" s="6" t="s">
        <v>229</v>
      </c>
      <c r="B264" s="6" t="s">
        <v>33</v>
      </c>
      <c r="C264" s="6" t="s">
        <v>226</v>
      </c>
      <c r="D264" s="7" t="s">
        <v>230</v>
      </c>
      <c r="E264" s="8" t="s">
        <v>14</v>
      </c>
      <c r="F264" s="9" t="s">
        <v>0</v>
      </c>
      <c r="G264" s="22">
        <f>G265</f>
        <v>3146.2</v>
      </c>
      <c r="H264" s="21">
        <f>H265</f>
        <v>3146.1</v>
      </c>
      <c r="I264" s="23">
        <f t="shared" si="6"/>
        <v>99.99682156251987</v>
      </c>
    </row>
    <row r="265" spans="1:9" ht="126" x14ac:dyDescent="0.25">
      <c r="A265" s="6" t="s">
        <v>235</v>
      </c>
      <c r="B265" s="6" t="s">
        <v>33</v>
      </c>
      <c r="C265" s="6" t="s">
        <v>226</v>
      </c>
      <c r="D265" s="7" t="s">
        <v>236</v>
      </c>
      <c r="E265" s="8" t="s">
        <v>14</v>
      </c>
      <c r="F265" s="9" t="s">
        <v>0</v>
      </c>
      <c r="G265" s="22">
        <f>G266+G268+G270</f>
        <v>3146.2</v>
      </c>
      <c r="H265" s="21">
        <f>H266+H268+H270</f>
        <v>3146.1</v>
      </c>
      <c r="I265" s="23">
        <f t="shared" si="6"/>
        <v>99.99682156251987</v>
      </c>
    </row>
    <row r="266" spans="1:9" ht="47.25" x14ac:dyDescent="0.25">
      <c r="A266" s="6" t="s">
        <v>87</v>
      </c>
      <c r="B266" s="6" t="s">
        <v>33</v>
      </c>
      <c r="C266" s="6" t="s">
        <v>226</v>
      </c>
      <c r="D266" s="7" t="s">
        <v>236</v>
      </c>
      <c r="E266" s="8" t="s">
        <v>88</v>
      </c>
      <c r="F266" s="9" t="s">
        <v>0</v>
      </c>
      <c r="G266" s="22">
        <f>G267</f>
        <v>500</v>
      </c>
      <c r="H266" s="21">
        <f>H267</f>
        <v>500</v>
      </c>
      <c r="I266" s="23">
        <f t="shared" ref="I266:I327" si="8">H266/G266*100</f>
        <v>100</v>
      </c>
    </row>
    <row r="267" spans="1:9" ht="63" x14ac:dyDescent="0.25">
      <c r="A267" s="6" t="s">
        <v>30</v>
      </c>
      <c r="B267" s="6" t="s">
        <v>33</v>
      </c>
      <c r="C267" s="6" t="s">
        <v>226</v>
      </c>
      <c r="D267" s="7" t="s">
        <v>236</v>
      </c>
      <c r="E267" s="8" t="s">
        <v>88</v>
      </c>
      <c r="F267" s="6" t="s">
        <v>31</v>
      </c>
      <c r="G267" s="22">
        <v>500</v>
      </c>
      <c r="H267" s="21">
        <v>500</v>
      </c>
      <c r="I267" s="23">
        <f t="shared" si="8"/>
        <v>100</v>
      </c>
    </row>
    <row r="268" spans="1:9" ht="63" x14ac:dyDescent="0.25">
      <c r="A268" s="6" t="s">
        <v>231</v>
      </c>
      <c r="B268" s="6" t="s">
        <v>33</v>
      </c>
      <c r="C268" s="6" t="s">
        <v>226</v>
      </c>
      <c r="D268" s="7" t="s">
        <v>236</v>
      </c>
      <c r="E268" s="8" t="s">
        <v>232</v>
      </c>
      <c r="F268" s="9" t="s">
        <v>0</v>
      </c>
      <c r="G268" s="22">
        <f>G269</f>
        <v>2619.6999999999998</v>
      </c>
      <c r="H268" s="21">
        <f>H269</f>
        <v>2619.6</v>
      </c>
      <c r="I268" s="23">
        <f t="shared" si="8"/>
        <v>99.996182769019356</v>
      </c>
    </row>
    <row r="269" spans="1:9" ht="63" x14ac:dyDescent="0.25">
      <c r="A269" s="6" t="s">
        <v>30</v>
      </c>
      <c r="B269" s="6" t="s">
        <v>33</v>
      </c>
      <c r="C269" s="6" t="s">
        <v>226</v>
      </c>
      <c r="D269" s="7" t="s">
        <v>236</v>
      </c>
      <c r="E269" s="8" t="s">
        <v>232</v>
      </c>
      <c r="F269" s="6" t="s">
        <v>31</v>
      </c>
      <c r="G269" s="22">
        <v>2619.6999999999998</v>
      </c>
      <c r="H269" s="21">
        <v>2619.6</v>
      </c>
      <c r="I269" s="23">
        <f t="shared" si="8"/>
        <v>99.996182769019356</v>
      </c>
    </row>
    <row r="270" spans="1:9" ht="63" x14ac:dyDescent="0.25">
      <c r="A270" s="6" t="s">
        <v>233</v>
      </c>
      <c r="B270" s="6" t="s">
        <v>33</v>
      </c>
      <c r="C270" s="6" t="s">
        <v>226</v>
      </c>
      <c r="D270" s="7" t="s">
        <v>236</v>
      </c>
      <c r="E270" s="8" t="s">
        <v>234</v>
      </c>
      <c r="F270" s="9" t="s">
        <v>0</v>
      </c>
      <c r="G270" s="22">
        <f>G271</f>
        <v>26.5</v>
      </c>
      <c r="H270" s="21">
        <f>H271</f>
        <v>26.5</v>
      </c>
      <c r="I270" s="23">
        <f t="shared" si="8"/>
        <v>100</v>
      </c>
    </row>
    <row r="271" spans="1:9" ht="63" x14ac:dyDescent="0.25">
      <c r="A271" s="6" t="s">
        <v>30</v>
      </c>
      <c r="B271" s="6" t="s">
        <v>33</v>
      </c>
      <c r="C271" s="6" t="s">
        <v>226</v>
      </c>
      <c r="D271" s="7" t="s">
        <v>236</v>
      </c>
      <c r="E271" s="8" t="s">
        <v>234</v>
      </c>
      <c r="F271" s="6" t="s">
        <v>31</v>
      </c>
      <c r="G271" s="22">
        <v>26.5</v>
      </c>
      <c r="H271" s="21">
        <v>26.5</v>
      </c>
      <c r="I271" s="23">
        <f t="shared" si="8"/>
        <v>100</v>
      </c>
    </row>
    <row r="272" spans="1:9" ht="94.5" x14ac:dyDescent="0.25">
      <c r="A272" s="6" t="s">
        <v>237</v>
      </c>
      <c r="B272" s="6" t="s">
        <v>33</v>
      </c>
      <c r="C272" s="6" t="s">
        <v>226</v>
      </c>
      <c r="D272" s="7">
        <v>11000</v>
      </c>
      <c r="E272" s="8" t="s">
        <v>14</v>
      </c>
      <c r="F272" s="9" t="s">
        <v>0</v>
      </c>
      <c r="G272" s="22">
        <f>G273+G278+G281+G284</f>
        <v>16007.4</v>
      </c>
      <c r="H272" s="21">
        <f>H273+H278+H281+H284</f>
        <v>15905.7</v>
      </c>
      <c r="I272" s="23">
        <f t="shared" si="8"/>
        <v>99.364668840661196</v>
      </c>
    </row>
    <row r="273" spans="1:9" ht="110.25" x14ac:dyDescent="0.25">
      <c r="A273" s="6" t="s">
        <v>238</v>
      </c>
      <c r="B273" s="6" t="s">
        <v>33</v>
      </c>
      <c r="C273" s="6" t="s">
        <v>226</v>
      </c>
      <c r="D273" s="7" t="s">
        <v>239</v>
      </c>
      <c r="E273" s="8" t="s">
        <v>14</v>
      </c>
      <c r="F273" s="9" t="s">
        <v>0</v>
      </c>
      <c r="G273" s="22">
        <f>G274+G276</f>
        <v>1571.6</v>
      </c>
      <c r="H273" s="21">
        <f>H274+H276</f>
        <v>1470</v>
      </c>
      <c r="I273" s="23">
        <f t="shared" si="8"/>
        <v>93.535250699923651</v>
      </c>
    </row>
    <row r="274" spans="1:9" ht="110.25" x14ac:dyDescent="0.25">
      <c r="A274" s="6" t="s">
        <v>240</v>
      </c>
      <c r="B274" s="6" t="s">
        <v>33</v>
      </c>
      <c r="C274" s="6" t="s">
        <v>226</v>
      </c>
      <c r="D274" s="7" t="s">
        <v>239</v>
      </c>
      <c r="E274" s="8" t="s">
        <v>241</v>
      </c>
      <c r="F274" s="9" t="s">
        <v>0</v>
      </c>
      <c r="G274" s="22">
        <f>G275</f>
        <v>1555.8</v>
      </c>
      <c r="H274" s="21">
        <f>H275</f>
        <v>1455.3</v>
      </c>
      <c r="I274" s="23">
        <f t="shared" si="8"/>
        <v>93.540300809872733</v>
      </c>
    </row>
    <row r="275" spans="1:9" ht="31.5" x14ac:dyDescent="0.25">
      <c r="A275" s="6" t="s">
        <v>63</v>
      </c>
      <c r="B275" s="6" t="s">
        <v>33</v>
      </c>
      <c r="C275" s="6" t="s">
        <v>226</v>
      </c>
      <c r="D275" s="7" t="s">
        <v>239</v>
      </c>
      <c r="E275" s="8" t="s">
        <v>241</v>
      </c>
      <c r="F275" s="6" t="s">
        <v>64</v>
      </c>
      <c r="G275" s="22">
        <v>1555.8</v>
      </c>
      <c r="H275" s="21">
        <v>1455.3</v>
      </c>
      <c r="I275" s="23">
        <f t="shared" si="8"/>
        <v>93.540300809872733</v>
      </c>
    </row>
    <row r="276" spans="1:9" ht="110.25" x14ac:dyDescent="0.25">
      <c r="A276" s="6" t="s">
        <v>242</v>
      </c>
      <c r="B276" s="6" t="s">
        <v>33</v>
      </c>
      <c r="C276" s="6" t="s">
        <v>226</v>
      </c>
      <c r="D276" s="7" t="s">
        <v>239</v>
      </c>
      <c r="E276" s="8" t="s">
        <v>243</v>
      </c>
      <c r="F276" s="9" t="s">
        <v>0</v>
      </c>
      <c r="G276" s="22">
        <f>G277</f>
        <v>15.8</v>
      </c>
      <c r="H276" s="21">
        <f>H277</f>
        <v>14.7</v>
      </c>
      <c r="I276" s="23">
        <f t="shared" si="8"/>
        <v>93.037974683544306</v>
      </c>
    </row>
    <row r="277" spans="1:9" ht="31.5" x14ac:dyDescent="0.25">
      <c r="A277" s="6" t="s">
        <v>63</v>
      </c>
      <c r="B277" s="6" t="s">
        <v>33</v>
      </c>
      <c r="C277" s="6" t="s">
        <v>226</v>
      </c>
      <c r="D277" s="7" t="s">
        <v>239</v>
      </c>
      <c r="E277" s="8" t="s">
        <v>243</v>
      </c>
      <c r="F277" s="6" t="s">
        <v>64</v>
      </c>
      <c r="G277" s="22">
        <v>15.8</v>
      </c>
      <c r="H277" s="21">
        <v>14.7</v>
      </c>
      <c r="I277" s="23">
        <f t="shared" si="8"/>
        <v>93.037974683544306</v>
      </c>
    </row>
    <row r="278" spans="1:9" ht="78.75" x14ac:dyDescent="0.25">
      <c r="A278" s="6" t="s">
        <v>244</v>
      </c>
      <c r="B278" s="6" t="s">
        <v>33</v>
      </c>
      <c r="C278" s="6" t="s">
        <v>226</v>
      </c>
      <c r="D278" s="7" t="s">
        <v>245</v>
      </c>
      <c r="E278" s="8" t="s">
        <v>14</v>
      </c>
      <c r="F278" s="9" t="s">
        <v>0</v>
      </c>
      <c r="G278" s="22">
        <f>G279</f>
        <v>102.8</v>
      </c>
      <c r="H278" s="21">
        <f>H279</f>
        <v>102.7</v>
      </c>
      <c r="I278" s="23">
        <f t="shared" si="8"/>
        <v>99.902723735408557</v>
      </c>
    </row>
    <row r="279" spans="1:9" ht="157.5" x14ac:dyDescent="0.25">
      <c r="A279" s="6" t="s">
        <v>246</v>
      </c>
      <c r="B279" s="6" t="s">
        <v>33</v>
      </c>
      <c r="C279" s="6" t="s">
        <v>226</v>
      </c>
      <c r="D279" s="7" t="s">
        <v>245</v>
      </c>
      <c r="E279" s="8" t="s">
        <v>247</v>
      </c>
      <c r="F279" s="9" t="s">
        <v>0</v>
      </c>
      <c r="G279" s="22">
        <f>G280</f>
        <v>102.8</v>
      </c>
      <c r="H279" s="21">
        <f>H280</f>
        <v>102.7</v>
      </c>
      <c r="I279" s="23">
        <f t="shared" si="8"/>
        <v>99.902723735408557</v>
      </c>
    </row>
    <row r="280" spans="1:9" ht="31.5" x14ac:dyDescent="0.25">
      <c r="A280" s="6" t="s">
        <v>63</v>
      </c>
      <c r="B280" s="6" t="s">
        <v>33</v>
      </c>
      <c r="C280" s="6" t="s">
        <v>226</v>
      </c>
      <c r="D280" s="7" t="s">
        <v>245</v>
      </c>
      <c r="E280" s="8" t="s">
        <v>247</v>
      </c>
      <c r="F280" s="6" t="s">
        <v>64</v>
      </c>
      <c r="G280" s="22">
        <v>102.8</v>
      </c>
      <c r="H280" s="21">
        <v>102.7</v>
      </c>
      <c r="I280" s="23">
        <f t="shared" si="8"/>
        <v>99.902723735408557</v>
      </c>
    </row>
    <row r="281" spans="1:9" ht="31.5" x14ac:dyDescent="0.25">
      <c r="A281" s="6" t="s">
        <v>248</v>
      </c>
      <c r="B281" s="6" t="s">
        <v>33</v>
      </c>
      <c r="C281" s="6" t="s">
        <v>226</v>
      </c>
      <c r="D281" s="7" t="s">
        <v>249</v>
      </c>
      <c r="E281" s="8" t="s">
        <v>14</v>
      </c>
      <c r="F281" s="9" t="s">
        <v>0</v>
      </c>
      <c r="G281" s="22">
        <f>G282</f>
        <v>40</v>
      </c>
      <c r="H281" s="22">
        <f t="shared" ref="H281:I281" si="9">H282</f>
        <v>40</v>
      </c>
      <c r="I281" s="21">
        <f t="shared" si="9"/>
        <v>100</v>
      </c>
    </row>
    <row r="282" spans="1:9" ht="47.25" x14ac:dyDescent="0.25">
      <c r="A282" s="6" t="s">
        <v>87</v>
      </c>
      <c r="B282" s="6" t="s">
        <v>33</v>
      </c>
      <c r="C282" s="6" t="s">
        <v>226</v>
      </c>
      <c r="D282" s="7" t="s">
        <v>249</v>
      </c>
      <c r="E282" s="8" t="s">
        <v>88</v>
      </c>
      <c r="F282" s="9" t="s">
        <v>0</v>
      </c>
      <c r="G282" s="22">
        <f>G283</f>
        <v>40</v>
      </c>
      <c r="H282" s="21">
        <f>H283</f>
        <v>40</v>
      </c>
      <c r="I282" s="23">
        <f t="shared" si="8"/>
        <v>100</v>
      </c>
    </row>
    <row r="283" spans="1:9" ht="63" x14ac:dyDescent="0.25">
      <c r="A283" s="6" t="s">
        <v>30</v>
      </c>
      <c r="B283" s="6" t="s">
        <v>33</v>
      </c>
      <c r="C283" s="6" t="s">
        <v>226</v>
      </c>
      <c r="D283" s="7" t="s">
        <v>249</v>
      </c>
      <c r="E283" s="8" t="s">
        <v>88</v>
      </c>
      <c r="F283" s="6" t="s">
        <v>31</v>
      </c>
      <c r="G283" s="22">
        <v>40</v>
      </c>
      <c r="H283" s="21">
        <v>40</v>
      </c>
      <c r="I283" s="23">
        <f t="shared" si="8"/>
        <v>100</v>
      </c>
    </row>
    <row r="284" spans="1:9" ht="63" x14ac:dyDescent="0.25">
      <c r="A284" s="6" t="s">
        <v>250</v>
      </c>
      <c r="B284" s="6" t="s">
        <v>33</v>
      </c>
      <c r="C284" s="6" t="s">
        <v>226</v>
      </c>
      <c r="D284" s="7" t="s">
        <v>251</v>
      </c>
      <c r="E284" s="8" t="s">
        <v>14</v>
      </c>
      <c r="F284" s="9" t="s">
        <v>0</v>
      </c>
      <c r="G284" s="22">
        <f>G285+G287</f>
        <v>14293</v>
      </c>
      <c r="H284" s="21">
        <f>H285+H287</f>
        <v>14293</v>
      </c>
      <c r="I284" s="23">
        <f t="shared" si="8"/>
        <v>100</v>
      </c>
    </row>
    <row r="285" spans="1:9" ht="110.25" x14ac:dyDescent="0.25">
      <c r="A285" s="6" t="s">
        <v>240</v>
      </c>
      <c r="B285" s="6" t="s">
        <v>33</v>
      </c>
      <c r="C285" s="6" t="s">
        <v>226</v>
      </c>
      <c r="D285" s="7" t="s">
        <v>251</v>
      </c>
      <c r="E285" s="8" t="s">
        <v>241</v>
      </c>
      <c r="F285" s="9" t="s">
        <v>0</v>
      </c>
      <c r="G285" s="22">
        <f>G286</f>
        <v>14150</v>
      </c>
      <c r="H285" s="21">
        <f>H286</f>
        <v>14150</v>
      </c>
      <c r="I285" s="23">
        <f t="shared" si="8"/>
        <v>100</v>
      </c>
    </row>
    <row r="286" spans="1:9" ht="31.5" x14ac:dyDescent="0.25">
      <c r="A286" s="6" t="s">
        <v>63</v>
      </c>
      <c r="B286" s="6" t="s">
        <v>33</v>
      </c>
      <c r="C286" s="6" t="s">
        <v>226</v>
      </c>
      <c r="D286" s="7" t="s">
        <v>251</v>
      </c>
      <c r="E286" s="8" t="s">
        <v>241</v>
      </c>
      <c r="F286" s="6" t="s">
        <v>64</v>
      </c>
      <c r="G286" s="22">
        <v>14150</v>
      </c>
      <c r="H286" s="21">
        <v>14150</v>
      </c>
      <c r="I286" s="23">
        <f t="shared" si="8"/>
        <v>100</v>
      </c>
    </row>
    <row r="287" spans="1:9" ht="110.25" x14ac:dyDescent="0.25">
      <c r="A287" s="6" t="s">
        <v>242</v>
      </c>
      <c r="B287" s="6" t="s">
        <v>33</v>
      </c>
      <c r="C287" s="6" t="s">
        <v>226</v>
      </c>
      <c r="D287" s="7" t="s">
        <v>251</v>
      </c>
      <c r="E287" s="8" t="s">
        <v>243</v>
      </c>
      <c r="F287" s="9" t="s">
        <v>0</v>
      </c>
      <c r="G287" s="22">
        <f>G288</f>
        <v>143</v>
      </c>
      <c r="H287" s="21">
        <f>H288</f>
        <v>143</v>
      </c>
      <c r="I287" s="23">
        <f t="shared" si="8"/>
        <v>100</v>
      </c>
    </row>
    <row r="288" spans="1:9" ht="31.5" x14ac:dyDescent="0.25">
      <c r="A288" s="6" t="s">
        <v>63</v>
      </c>
      <c r="B288" s="6" t="s">
        <v>33</v>
      </c>
      <c r="C288" s="6" t="s">
        <v>226</v>
      </c>
      <c r="D288" s="7" t="s">
        <v>251</v>
      </c>
      <c r="E288" s="8" t="s">
        <v>243</v>
      </c>
      <c r="F288" s="6" t="s">
        <v>64</v>
      </c>
      <c r="G288" s="22">
        <v>143</v>
      </c>
      <c r="H288" s="21">
        <v>143</v>
      </c>
      <c r="I288" s="23">
        <f t="shared" si="8"/>
        <v>100</v>
      </c>
    </row>
    <row r="289" spans="1:9" ht="94.5" x14ac:dyDescent="0.25">
      <c r="A289" s="6" t="s">
        <v>252</v>
      </c>
      <c r="B289" s="6" t="s">
        <v>33</v>
      </c>
      <c r="C289" s="6" t="s">
        <v>226</v>
      </c>
      <c r="D289" s="7">
        <v>14000</v>
      </c>
      <c r="E289" s="8" t="s">
        <v>14</v>
      </c>
      <c r="F289" s="9" t="s">
        <v>0</v>
      </c>
      <c r="G289" s="22">
        <f t="shared" ref="G289:H291" si="10">G290</f>
        <v>450</v>
      </c>
      <c r="H289" s="21">
        <f t="shared" si="10"/>
        <v>450</v>
      </c>
      <c r="I289" s="23">
        <f t="shared" si="8"/>
        <v>100</v>
      </c>
    </row>
    <row r="290" spans="1:9" ht="47.25" x14ac:dyDescent="0.25">
      <c r="A290" s="6" t="s">
        <v>253</v>
      </c>
      <c r="B290" s="6" t="s">
        <v>33</v>
      </c>
      <c r="C290" s="6" t="s">
        <v>226</v>
      </c>
      <c r="D290" s="7" t="s">
        <v>254</v>
      </c>
      <c r="E290" s="8" t="s">
        <v>14</v>
      </c>
      <c r="F290" s="9" t="s">
        <v>0</v>
      </c>
      <c r="G290" s="22">
        <f t="shared" si="10"/>
        <v>450</v>
      </c>
      <c r="H290" s="21">
        <f t="shared" si="10"/>
        <v>450</v>
      </c>
      <c r="I290" s="23">
        <f t="shared" si="8"/>
        <v>100</v>
      </c>
    </row>
    <row r="291" spans="1:9" ht="110.25" x14ac:dyDescent="0.25">
      <c r="A291" s="6" t="s">
        <v>255</v>
      </c>
      <c r="B291" s="6" t="s">
        <v>33</v>
      </c>
      <c r="C291" s="6" t="s">
        <v>226</v>
      </c>
      <c r="D291" s="7" t="s">
        <v>254</v>
      </c>
      <c r="E291" s="8" t="s">
        <v>256</v>
      </c>
      <c r="F291" s="9" t="s">
        <v>0</v>
      </c>
      <c r="G291" s="22">
        <f t="shared" si="10"/>
        <v>450</v>
      </c>
      <c r="H291" s="21">
        <f t="shared" si="10"/>
        <v>450</v>
      </c>
      <c r="I291" s="23">
        <f t="shared" si="8"/>
        <v>100</v>
      </c>
    </row>
    <row r="292" spans="1:9" ht="31.5" x14ac:dyDescent="0.25">
      <c r="A292" s="6" t="s">
        <v>63</v>
      </c>
      <c r="B292" s="6" t="s">
        <v>33</v>
      </c>
      <c r="C292" s="6" t="s">
        <v>226</v>
      </c>
      <c r="D292" s="7" t="s">
        <v>254</v>
      </c>
      <c r="E292" s="8" t="s">
        <v>256</v>
      </c>
      <c r="F292" s="6" t="s">
        <v>64</v>
      </c>
      <c r="G292" s="22">
        <v>450</v>
      </c>
      <c r="H292" s="21">
        <v>450</v>
      </c>
      <c r="I292" s="23">
        <f t="shared" si="8"/>
        <v>100</v>
      </c>
    </row>
    <row r="293" spans="1:9" ht="78.75" x14ac:dyDescent="0.25">
      <c r="A293" s="6" t="s">
        <v>257</v>
      </c>
      <c r="B293" s="6" t="s">
        <v>33</v>
      </c>
      <c r="C293" s="6" t="s">
        <v>226</v>
      </c>
      <c r="D293" s="7" t="s">
        <v>258</v>
      </c>
      <c r="E293" s="8" t="s">
        <v>14</v>
      </c>
      <c r="F293" s="9" t="s">
        <v>0</v>
      </c>
      <c r="G293" s="22">
        <f t="shared" ref="G293:H295" si="11">G294</f>
        <v>583.29999999999995</v>
      </c>
      <c r="H293" s="21">
        <f t="shared" si="11"/>
        <v>583.29999999999995</v>
      </c>
      <c r="I293" s="23">
        <f t="shared" si="8"/>
        <v>100</v>
      </c>
    </row>
    <row r="294" spans="1:9" ht="31.5" x14ac:dyDescent="0.25">
      <c r="A294" s="6" t="s">
        <v>259</v>
      </c>
      <c r="B294" s="6" t="s">
        <v>33</v>
      </c>
      <c r="C294" s="6" t="s">
        <v>226</v>
      </c>
      <c r="D294" s="7" t="s">
        <v>260</v>
      </c>
      <c r="E294" s="8" t="s">
        <v>14</v>
      </c>
      <c r="F294" s="9" t="s">
        <v>0</v>
      </c>
      <c r="G294" s="22">
        <f t="shared" si="11"/>
        <v>583.29999999999995</v>
      </c>
      <c r="H294" s="21">
        <f t="shared" si="11"/>
        <v>583.29999999999995</v>
      </c>
      <c r="I294" s="23">
        <f t="shared" si="8"/>
        <v>100</v>
      </c>
    </row>
    <row r="295" spans="1:9" ht="47.25" x14ac:dyDescent="0.25">
      <c r="A295" s="6" t="s">
        <v>87</v>
      </c>
      <c r="B295" s="6" t="s">
        <v>33</v>
      </c>
      <c r="C295" s="6" t="s">
        <v>226</v>
      </c>
      <c r="D295" s="7" t="s">
        <v>260</v>
      </c>
      <c r="E295" s="8" t="s">
        <v>88</v>
      </c>
      <c r="F295" s="9" t="s">
        <v>0</v>
      </c>
      <c r="G295" s="22">
        <f t="shared" si="11"/>
        <v>583.29999999999995</v>
      </c>
      <c r="H295" s="21">
        <f t="shared" si="11"/>
        <v>583.29999999999995</v>
      </c>
      <c r="I295" s="23">
        <f t="shared" si="8"/>
        <v>100</v>
      </c>
    </row>
    <row r="296" spans="1:9" ht="63" x14ac:dyDescent="0.25">
      <c r="A296" s="6" t="s">
        <v>30</v>
      </c>
      <c r="B296" s="6" t="s">
        <v>33</v>
      </c>
      <c r="C296" s="6" t="s">
        <v>226</v>
      </c>
      <c r="D296" s="7" t="s">
        <v>260</v>
      </c>
      <c r="E296" s="8" t="s">
        <v>88</v>
      </c>
      <c r="F296" s="6" t="s">
        <v>31</v>
      </c>
      <c r="G296" s="22">
        <v>583.29999999999995</v>
      </c>
      <c r="H296" s="21">
        <v>583.29999999999995</v>
      </c>
      <c r="I296" s="23">
        <f t="shared" si="8"/>
        <v>100</v>
      </c>
    </row>
    <row r="297" spans="1:9" ht="78.75" x14ac:dyDescent="0.25">
      <c r="A297" s="6" t="s">
        <v>261</v>
      </c>
      <c r="B297" s="6" t="s">
        <v>33</v>
      </c>
      <c r="C297" s="6" t="s">
        <v>226</v>
      </c>
      <c r="D297" s="7" t="s">
        <v>262</v>
      </c>
      <c r="E297" s="8" t="s">
        <v>14</v>
      </c>
      <c r="F297" s="9" t="s">
        <v>0</v>
      </c>
      <c r="G297" s="22">
        <f>G298</f>
        <v>7178</v>
      </c>
      <c r="H297" s="21">
        <f>H298</f>
        <v>7160.8</v>
      </c>
      <c r="I297" s="23">
        <f t="shared" si="8"/>
        <v>99.76037893563668</v>
      </c>
    </row>
    <row r="298" spans="1:9" ht="47.25" x14ac:dyDescent="0.25">
      <c r="A298" s="6" t="s">
        <v>263</v>
      </c>
      <c r="B298" s="6" t="s">
        <v>33</v>
      </c>
      <c r="C298" s="6" t="s">
        <v>226</v>
      </c>
      <c r="D298" s="7" t="s">
        <v>264</v>
      </c>
      <c r="E298" s="8" t="s">
        <v>14</v>
      </c>
      <c r="F298" s="9" t="s">
        <v>0</v>
      </c>
      <c r="G298" s="22">
        <f>G299+G302</f>
        <v>7178</v>
      </c>
      <c r="H298" s="21">
        <f>H299+H302</f>
        <v>7160.8</v>
      </c>
      <c r="I298" s="23">
        <f t="shared" si="8"/>
        <v>99.76037893563668</v>
      </c>
    </row>
    <row r="299" spans="1:9" ht="47.25" x14ac:dyDescent="0.25">
      <c r="A299" s="6" t="s">
        <v>265</v>
      </c>
      <c r="B299" s="6" t="s">
        <v>33</v>
      </c>
      <c r="C299" s="6" t="s">
        <v>226</v>
      </c>
      <c r="D299" s="7" t="s">
        <v>264</v>
      </c>
      <c r="E299" s="8" t="s">
        <v>266</v>
      </c>
      <c r="F299" s="9" t="s">
        <v>0</v>
      </c>
      <c r="G299" s="22">
        <f>G300+G301</f>
        <v>7106.2</v>
      </c>
      <c r="H299" s="21">
        <f>H300+H301</f>
        <v>7089.2</v>
      </c>
      <c r="I299" s="23">
        <f t="shared" si="8"/>
        <v>99.760772283358193</v>
      </c>
    </row>
    <row r="300" spans="1:9" ht="63" x14ac:dyDescent="0.25">
      <c r="A300" s="6" t="s">
        <v>30</v>
      </c>
      <c r="B300" s="6" t="s">
        <v>33</v>
      </c>
      <c r="C300" s="6" t="s">
        <v>226</v>
      </c>
      <c r="D300" s="7" t="s">
        <v>264</v>
      </c>
      <c r="E300" s="8" t="s">
        <v>266</v>
      </c>
      <c r="F300" s="6" t="s">
        <v>31</v>
      </c>
      <c r="G300" s="22">
        <v>6382.7</v>
      </c>
      <c r="H300" s="21">
        <v>6366.5</v>
      </c>
      <c r="I300" s="23">
        <f t="shared" si="8"/>
        <v>99.74618891691604</v>
      </c>
    </row>
    <row r="301" spans="1:9" ht="63" x14ac:dyDescent="0.25">
      <c r="A301" s="6" t="s">
        <v>127</v>
      </c>
      <c r="B301" s="6" t="s">
        <v>33</v>
      </c>
      <c r="C301" s="6" t="s">
        <v>226</v>
      </c>
      <c r="D301" s="7" t="s">
        <v>264</v>
      </c>
      <c r="E301" s="8" t="s">
        <v>266</v>
      </c>
      <c r="F301" s="6" t="s">
        <v>128</v>
      </c>
      <c r="G301" s="22">
        <v>723.5</v>
      </c>
      <c r="H301" s="21">
        <v>722.7</v>
      </c>
      <c r="I301" s="23">
        <f t="shared" si="8"/>
        <v>99.889426399447132</v>
      </c>
    </row>
    <row r="302" spans="1:9" ht="47.25" x14ac:dyDescent="0.25">
      <c r="A302" s="6" t="s">
        <v>267</v>
      </c>
      <c r="B302" s="6" t="s">
        <v>33</v>
      </c>
      <c r="C302" s="6" t="s">
        <v>226</v>
      </c>
      <c r="D302" s="7" t="s">
        <v>264</v>
      </c>
      <c r="E302" s="8" t="s">
        <v>268</v>
      </c>
      <c r="F302" s="9" t="s">
        <v>0</v>
      </c>
      <c r="G302" s="22">
        <f>G303+G304</f>
        <v>71.8</v>
      </c>
      <c r="H302" s="21">
        <f>H303+H304</f>
        <v>71.599999999999994</v>
      </c>
      <c r="I302" s="23">
        <f t="shared" si="8"/>
        <v>99.721448467966567</v>
      </c>
    </row>
    <row r="303" spans="1:9" ht="63" x14ac:dyDescent="0.25">
      <c r="A303" s="6" t="s">
        <v>30</v>
      </c>
      <c r="B303" s="6" t="s">
        <v>33</v>
      </c>
      <c r="C303" s="6" t="s">
        <v>226</v>
      </c>
      <c r="D303" s="7" t="s">
        <v>264</v>
      </c>
      <c r="E303" s="8" t="s">
        <v>268</v>
      </c>
      <c r="F303" s="6" t="s">
        <v>31</v>
      </c>
      <c r="G303" s="22">
        <v>64.5</v>
      </c>
      <c r="H303" s="21">
        <v>64.3</v>
      </c>
      <c r="I303" s="23">
        <f t="shared" si="8"/>
        <v>99.689922480620154</v>
      </c>
    </row>
    <row r="304" spans="1:9" ht="63" x14ac:dyDescent="0.25">
      <c r="A304" s="6" t="s">
        <v>127</v>
      </c>
      <c r="B304" s="6" t="s">
        <v>33</v>
      </c>
      <c r="C304" s="6" t="s">
        <v>226</v>
      </c>
      <c r="D304" s="7" t="s">
        <v>264</v>
      </c>
      <c r="E304" s="8" t="s">
        <v>268</v>
      </c>
      <c r="F304" s="6" t="s">
        <v>128</v>
      </c>
      <c r="G304" s="22">
        <v>7.3</v>
      </c>
      <c r="H304" s="21">
        <v>7.3</v>
      </c>
      <c r="I304" s="23">
        <f t="shared" si="8"/>
        <v>100</v>
      </c>
    </row>
    <row r="305" spans="1:10" ht="31.5" x14ac:dyDescent="0.25">
      <c r="A305" s="6" t="s">
        <v>67</v>
      </c>
      <c r="B305" s="6" t="s">
        <v>33</v>
      </c>
      <c r="C305" s="6" t="s">
        <v>226</v>
      </c>
      <c r="D305" s="7" t="s">
        <v>68</v>
      </c>
      <c r="E305" s="8" t="s">
        <v>14</v>
      </c>
      <c r="F305" s="9" t="s">
        <v>0</v>
      </c>
      <c r="G305" s="22">
        <f>G306</f>
        <v>130</v>
      </c>
      <c r="H305" s="21">
        <f>H306</f>
        <v>30</v>
      </c>
      <c r="I305" s="23">
        <f t="shared" si="8"/>
        <v>23.076923076923077</v>
      </c>
    </row>
    <row r="306" spans="1:10" ht="31.5" x14ac:dyDescent="0.25">
      <c r="A306" s="6" t="s">
        <v>152</v>
      </c>
      <c r="B306" s="6" t="s">
        <v>33</v>
      </c>
      <c r="C306" s="6" t="s">
        <v>226</v>
      </c>
      <c r="D306" s="7" t="s">
        <v>68</v>
      </c>
      <c r="E306" s="8" t="s">
        <v>153</v>
      </c>
      <c r="F306" s="9" t="s">
        <v>0</v>
      </c>
      <c r="G306" s="22">
        <f>G307</f>
        <v>130</v>
      </c>
      <c r="H306" s="21">
        <f>H307</f>
        <v>30</v>
      </c>
      <c r="I306" s="23">
        <f t="shared" si="8"/>
        <v>23.076923076923077</v>
      </c>
    </row>
    <row r="307" spans="1:10" ht="63" x14ac:dyDescent="0.25">
      <c r="A307" s="6" t="s">
        <v>30</v>
      </c>
      <c r="B307" s="6" t="s">
        <v>33</v>
      </c>
      <c r="C307" s="6" t="s">
        <v>226</v>
      </c>
      <c r="D307" s="7" t="s">
        <v>68</v>
      </c>
      <c r="E307" s="8" t="s">
        <v>153</v>
      </c>
      <c r="F307" s="6" t="s">
        <v>31</v>
      </c>
      <c r="G307" s="22">
        <v>130</v>
      </c>
      <c r="H307" s="21">
        <v>30</v>
      </c>
      <c r="I307" s="23">
        <f t="shared" si="8"/>
        <v>23.076923076923077</v>
      </c>
    </row>
    <row r="308" spans="1:10" ht="47.25" x14ac:dyDescent="0.25">
      <c r="A308" s="4" t="s">
        <v>269</v>
      </c>
      <c r="B308" s="4" t="s">
        <v>46</v>
      </c>
      <c r="C308" s="4" t="s">
        <v>9</v>
      </c>
      <c r="D308" s="45" t="s">
        <v>0</v>
      </c>
      <c r="E308" s="45"/>
      <c r="F308" s="5" t="s">
        <v>0</v>
      </c>
      <c r="G308" s="14">
        <f>G309++G384+G432+G480</f>
        <v>1385123.8</v>
      </c>
      <c r="H308" s="20">
        <f>H309++H384+H432+H480</f>
        <v>1356384.6999999997</v>
      </c>
      <c r="I308" s="20">
        <f t="shared" si="8"/>
        <v>97.925160191457223</v>
      </c>
    </row>
    <row r="309" spans="1:10" ht="15.75" x14ac:dyDescent="0.25">
      <c r="A309" s="4" t="s">
        <v>270</v>
      </c>
      <c r="B309" s="4" t="s">
        <v>46</v>
      </c>
      <c r="C309" s="4" t="s">
        <v>8</v>
      </c>
      <c r="D309" s="46" t="s">
        <v>0</v>
      </c>
      <c r="E309" s="46"/>
      <c r="F309" s="4" t="s">
        <v>0</v>
      </c>
      <c r="G309" s="14">
        <f>G310+G357+G380</f>
        <v>611020.6</v>
      </c>
      <c r="H309" s="20">
        <f>H310+H357+H380</f>
        <v>606944.9</v>
      </c>
      <c r="I309" s="20">
        <f t="shared" si="8"/>
        <v>99.332968479295133</v>
      </c>
      <c r="J309" s="16"/>
    </row>
    <row r="310" spans="1:10" ht="94.5" x14ac:dyDescent="0.25">
      <c r="A310" s="6" t="s">
        <v>227</v>
      </c>
      <c r="B310" s="6" t="s">
        <v>46</v>
      </c>
      <c r="C310" s="6" t="s">
        <v>8</v>
      </c>
      <c r="D310" s="7" t="s">
        <v>228</v>
      </c>
      <c r="E310" s="8" t="s">
        <v>14</v>
      </c>
      <c r="F310" s="9" t="s">
        <v>0</v>
      </c>
      <c r="G310" s="22">
        <f>G311+G344</f>
        <v>489744.1</v>
      </c>
      <c r="H310" s="21">
        <f>H311+H344</f>
        <v>488711.10000000003</v>
      </c>
      <c r="I310" s="23">
        <f t="shared" si="8"/>
        <v>99.789073518190435</v>
      </c>
      <c r="J310" s="17"/>
    </row>
    <row r="311" spans="1:10" ht="110.25" x14ac:dyDescent="0.25">
      <c r="A311" s="6" t="s">
        <v>271</v>
      </c>
      <c r="B311" s="6" t="s">
        <v>46</v>
      </c>
      <c r="C311" s="6" t="s">
        <v>8</v>
      </c>
      <c r="D311" s="7" t="s">
        <v>272</v>
      </c>
      <c r="E311" s="8" t="s">
        <v>14</v>
      </c>
      <c r="F311" s="9" t="s">
        <v>0</v>
      </c>
      <c r="G311" s="22">
        <f>G312+G319+G324+G327</f>
        <v>470621.89999999997</v>
      </c>
      <c r="H311" s="21">
        <f>H312+H319+H324+H327</f>
        <v>469588.9</v>
      </c>
      <c r="I311" s="23">
        <f t="shared" si="8"/>
        <v>99.780503202252177</v>
      </c>
      <c r="J311" s="17"/>
    </row>
    <row r="312" spans="1:10" ht="47.25" x14ac:dyDescent="0.25">
      <c r="A312" s="6" t="s">
        <v>273</v>
      </c>
      <c r="B312" s="6" t="s">
        <v>46</v>
      </c>
      <c r="C312" s="6" t="s">
        <v>8</v>
      </c>
      <c r="D312" s="7" t="s">
        <v>274</v>
      </c>
      <c r="E312" s="8" t="s">
        <v>14</v>
      </c>
      <c r="F312" s="9" t="s">
        <v>0</v>
      </c>
      <c r="G312" s="22">
        <f>G313+G315+G317</f>
        <v>87013.9</v>
      </c>
      <c r="H312" s="21">
        <f>H313+H315+H317</f>
        <v>86935.1</v>
      </c>
      <c r="I312" s="23">
        <f t="shared" si="8"/>
        <v>99.909439756176894</v>
      </c>
    </row>
    <row r="313" spans="1:10" ht="47.25" x14ac:dyDescent="0.25">
      <c r="A313" s="6" t="s">
        <v>216</v>
      </c>
      <c r="B313" s="6" t="s">
        <v>46</v>
      </c>
      <c r="C313" s="6" t="s">
        <v>8</v>
      </c>
      <c r="D313" s="7" t="s">
        <v>274</v>
      </c>
      <c r="E313" s="8" t="s">
        <v>88</v>
      </c>
      <c r="F313" s="9" t="s">
        <v>0</v>
      </c>
      <c r="G313" s="22">
        <f>G314</f>
        <v>2102.6999999999998</v>
      </c>
      <c r="H313" s="21">
        <f>H314</f>
        <v>2102.6999999999998</v>
      </c>
      <c r="I313" s="23">
        <f t="shared" si="8"/>
        <v>100</v>
      </c>
    </row>
    <row r="314" spans="1:10" ht="31.5" x14ac:dyDescent="0.25">
      <c r="A314" s="6" t="s">
        <v>63</v>
      </c>
      <c r="B314" s="6" t="s">
        <v>46</v>
      </c>
      <c r="C314" s="6" t="s">
        <v>8</v>
      </c>
      <c r="D314" s="7" t="s">
        <v>274</v>
      </c>
      <c r="E314" s="8" t="s">
        <v>88</v>
      </c>
      <c r="F314" s="6" t="s">
        <v>64</v>
      </c>
      <c r="G314" s="22">
        <v>2102.6999999999998</v>
      </c>
      <c r="H314" s="21">
        <v>2102.6999999999998</v>
      </c>
      <c r="I314" s="23">
        <f t="shared" si="8"/>
        <v>100</v>
      </c>
    </row>
    <row r="315" spans="1:10" ht="63" x14ac:dyDescent="0.25">
      <c r="A315" s="6" t="s">
        <v>231</v>
      </c>
      <c r="B315" s="6" t="s">
        <v>46</v>
      </c>
      <c r="C315" s="6" t="s">
        <v>8</v>
      </c>
      <c r="D315" s="7" t="s">
        <v>274</v>
      </c>
      <c r="E315" s="8" t="s">
        <v>232</v>
      </c>
      <c r="F315" s="9" t="s">
        <v>0</v>
      </c>
      <c r="G315" s="22">
        <f>G316</f>
        <v>84062</v>
      </c>
      <c r="H315" s="21">
        <f>H316</f>
        <v>83984.1</v>
      </c>
      <c r="I315" s="23">
        <f t="shared" si="8"/>
        <v>99.907330303823372</v>
      </c>
    </row>
    <row r="316" spans="1:10" ht="31.5" x14ac:dyDescent="0.25">
      <c r="A316" s="6" t="s">
        <v>55</v>
      </c>
      <c r="B316" s="6" t="s">
        <v>46</v>
      </c>
      <c r="C316" s="6" t="s">
        <v>8</v>
      </c>
      <c r="D316" s="7" t="s">
        <v>274</v>
      </c>
      <c r="E316" s="8" t="s">
        <v>232</v>
      </c>
      <c r="F316" s="6" t="s">
        <v>56</v>
      </c>
      <c r="G316" s="22">
        <v>84062</v>
      </c>
      <c r="H316" s="21">
        <v>83984.1</v>
      </c>
      <c r="I316" s="23">
        <f t="shared" si="8"/>
        <v>99.907330303823372</v>
      </c>
    </row>
    <row r="317" spans="1:10" ht="63" x14ac:dyDescent="0.25">
      <c r="A317" s="6" t="s">
        <v>275</v>
      </c>
      <c r="B317" s="6" t="s">
        <v>46</v>
      </c>
      <c r="C317" s="6" t="s">
        <v>8</v>
      </c>
      <c r="D317" s="7" t="s">
        <v>274</v>
      </c>
      <c r="E317" s="8" t="s">
        <v>234</v>
      </c>
      <c r="F317" s="9" t="s">
        <v>0</v>
      </c>
      <c r="G317" s="22">
        <f>G318</f>
        <v>849.2</v>
      </c>
      <c r="H317" s="21">
        <f>H318</f>
        <v>848.3</v>
      </c>
      <c r="I317" s="23">
        <f t="shared" si="8"/>
        <v>99.894017899199241</v>
      </c>
    </row>
    <row r="318" spans="1:10" ht="31.5" x14ac:dyDescent="0.25">
      <c r="A318" s="6" t="s">
        <v>55</v>
      </c>
      <c r="B318" s="6" t="s">
        <v>46</v>
      </c>
      <c r="C318" s="6" t="s">
        <v>8</v>
      </c>
      <c r="D318" s="7" t="s">
        <v>274</v>
      </c>
      <c r="E318" s="8" t="s">
        <v>234</v>
      </c>
      <c r="F318" s="6" t="s">
        <v>56</v>
      </c>
      <c r="G318" s="22">
        <v>849.2</v>
      </c>
      <c r="H318" s="21">
        <v>848.3</v>
      </c>
      <c r="I318" s="23">
        <f t="shared" si="8"/>
        <v>99.894017899199241</v>
      </c>
    </row>
    <row r="319" spans="1:10" ht="94.5" x14ac:dyDescent="0.25">
      <c r="A319" s="6" t="s">
        <v>276</v>
      </c>
      <c r="B319" s="6" t="s">
        <v>46</v>
      </c>
      <c r="C319" s="6" t="s">
        <v>8</v>
      </c>
      <c r="D319" s="7" t="s">
        <v>277</v>
      </c>
      <c r="E319" s="8" t="s">
        <v>14</v>
      </c>
      <c r="F319" s="9" t="s">
        <v>0</v>
      </c>
      <c r="G319" s="22">
        <f>G320+G322</f>
        <v>228707.20000000001</v>
      </c>
      <c r="H319" s="21">
        <f>H320+H322</f>
        <v>228703.6</v>
      </c>
      <c r="I319" s="23">
        <f t="shared" si="8"/>
        <v>99.9984259349946</v>
      </c>
    </row>
    <row r="320" spans="1:10" ht="47.25" x14ac:dyDescent="0.25">
      <c r="A320" s="6" t="s">
        <v>204</v>
      </c>
      <c r="B320" s="6" t="s">
        <v>46</v>
      </c>
      <c r="C320" s="6" t="s">
        <v>8</v>
      </c>
      <c r="D320" s="7" t="s">
        <v>277</v>
      </c>
      <c r="E320" s="8" t="s">
        <v>205</v>
      </c>
      <c r="F320" s="9" t="s">
        <v>0</v>
      </c>
      <c r="G320" s="22">
        <f>G321</f>
        <v>226420</v>
      </c>
      <c r="H320" s="21">
        <f>H321</f>
        <v>226416.6</v>
      </c>
      <c r="I320" s="23">
        <f t="shared" si="8"/>
        <v>99.998498365868741</v>
      </c>
    </row>
    <row r="321" spans="1:9" ht="47.25" x14ac:dyDescent="0.25">
      <c r="A321" s="6" t="s">
        <v>190</v>
      </c>
      <c r="B321" s="6" t="s">
        <v>46</v>
      </c>
      <c r="C321" s="6" t="s">
        <v>8</v>
      </c>
      <c r="D321" s="7" t="s">
        <v>277</v>
      </c>
      <c r="E321" s="8" t="s">
        <v>205</v>
      </c>
      <c r="F321" s="6" t="s">
        <v>191</v>
      </c>
      <c r="G321" s="22">
        <v>226420</v>
      </c>
      <c r="H321" s="21">
        <v>226416.6</v>
      </c>
      <c r="I321" s="23">
        <f t="shared" si="8"/>
        <v>99.998498365868741</v>
      </c>
    </row>
    <row r="322" spans="1:9" ht="63" x14ac:dyDescent="0.25">
      <c r="A322" s="6" t="s">
        <v>278</v>
      </c>
      <c r="B322" s="6" t="s">
        <v>46</v>
      </c>
      <c r="C322" s="6" t="s">
        <v>8</v>
      </c>
      <c r="D322" s="7" t="s">
        <v>277</v>
      </c>
      <c r="E322" s="8" t="s">
        <v>207</v>
      </c>
      <c r="F322" s="9" t="s">
        <v>0</v>
      </c>
      <c r="G322" s="22">
        <f>G323</f>
        <v>2287.1999999999998</v>
      </c>
      <c r="H322" s="21">
        <f>H323</f>
        <v>2287</v>
      </c>
      <c r="I322" s="23">
        <f t="shared" si="8"/>
        <v>99.991255683805534</v>
      </c>
    </row>
    <row r="323" spans="1:9" ht="47.25" x14ac:dyDescent="0.25">
      <c r="A323" s="6" t="s">
        <v>190</v>
      </c>
      <c r="B323" s="6" t="s">
        <v>46</v>
      </c>
      <c r="C323" s="6" t="s">
        <v>8</v>
      </c>
      <c r="D323" s="7" t="s">
        <v>277</v>
      </c>
      <c r="E323" s="8" t="s">
        <v>207</v>
      </c>
      <c r="F323" s="6" t="s">
        <v>191</v>
      </c>
      <c r="G323" s="22">
        <v>2287.1999999999998</v>
      </c>
      <c r="H323" s="21">
        <v>2287</v>
      </c>
      <c r="I323" s="23">
        <f t="shared" si="8"/>
        <v>99.991255683805534</v>
      </c>
    </row>
    <row r="324" spans="1:9" ht="63" x14ac:dyDescent="0.25">
      <c r="A324" s="6" t="s">
        <v>279</v>
      </c>
      <c r="B324" s="6" t="s">
        <v>46</v>
      </c>
      <c r="C324" s="6" t="s">
        <v>8</v>
      </c>
      <c r="D324" s="7" t="s">
        <v>280</v>
      </c>
      <c r="E324" s="8" t="s">
        <v>14</v>
      </c>
      <c r="F324" s="9" t="s">
        <v>0</v>
      </c>
      <c r="G324" s="22">
        <f>G325</f>
        <v>875</v>
      </c>
      <c r="H324" s="21">
        <f>H325</f>
        <v>875</v>
      </c>
      <c r="I324" s="23">
        <f t="shared" si="8"/>
        <v>100</v>
      </c>
    </row>
    <row r="325" spans="1:9" ht="47.25" x14ac:dyDescent="0.25">
      <c r="A325" s="6" t="s">
        <v>87</v>
      </c>
      <c r="B325" s="6" t="s">
        <v>46</v>
      </c>
      <c r="C325" s="6" t="s">
        <v>8</v>
      </c>
      <c r="D325" s="7" t="s">
        <v>280</v>
      </c>
      <c r="E325" s="8" t="s">
        <v>88</v>
      </c>
      <c r="F325" s="9" t="s">
        <v>0</v>
      </c>
      <c r="G325" s="22">
        <f>G326</f>
        <v>875</v>
      </c>
      <c r="H325" s="21">
        <f>H326</f>
        <v>875</v>
      </c>
      <c r="I325" s="23">
        <f t="shared" si="8"/>
        <v>100</v>
      </c>
    </row>
    <row r="326" spans="1:9" ht="63" x14ac:dyDescent="0.25">
      <c r="A326" s="6" t="s">
        <v>30</v>
      </c>
      <c r="B326" s="6" t="s">
        <v>46</v>
      </c>
      <c r="C326" s="6" t="s">
        <v>8</v>
      </c>
      <c r="D326" s="7" t="s">
        <v>280</v>
      </c>
      <c r="E326" s="8" t="s">
        <v>88</v>
      </c>
      <c r="F326" s="6" t="s">
        <v>31</v>
      </c>
      <c r="G326" s="22">
        <v>875</v>
      </c>
      <c r="H326" s="21">
        <v>875</v>
      </c>
      <c r="I326" s="23">
        <f t="shared" si="8"/>
        <v>100</v>
      </c>
    </row>
    <row r="327" spans="1:9" ht="63" x14ac:dyDescent="0.25">
      <c r="A327" s="6" t="s">
        <v>281</v>
      </c>
      <c r="B327" s="6" t="s">
        <v>46</v>
      </c>
      <c r="C327" s="6" t="s">
        <v>8</v>
      </c>
      <c r="D327" s="7" t="s">
        <v>282</v>
      </c>
      <c r="E327" s="8" t="s">
        <v>14</v>
      </c>
      <c r="F327" s="9" t="s">
        <v>0</v>
      </c>
      <c r="G327" s="22">
        <f>G328+G331+G333+G335+G337+G342+G339</f>
        <v>154025.79999999999</v>
      </c>
      <c r="H327" s="21">
        <f>H328+H331+H333+H335+H337+H342+H339</f>
        <v>153075.20000000001</v>
      </c>
      <c r="I327" s="23">
        <f t="shared" si="8"/>
        <v>99.382830668628259</v>
      </c>
    </row>
    <row r="328" spans="1:9" ht="63" x14ac:dyDescent="0.25">
      <c r="A328" s="6" t="s">
        <v>231</v>
      </c>
      <c r="B328" s="6" t="s">
        <v>46</v>
      </c>
      <c r="C328" s="6" t="s">
        <v>8</v>
      </c>
      <c r="D328" s="7" t="s">
        <v>282</v>
      </c>
      <c r="E328" s="8" t="s">
        <v>232</v>
      </c>
      <c r="F328" s="9" t="s">
        <v>0</v>
      </c>
      <c r="G328" s="22">
        <f>G329+G330</f>
        <v>22941.5</v>
      </c>
      <c r="H328" s="21">
        <f>H329+H330</f>
        <v>22346.400000000001</v>
      </c>
      <c r="I328" s="23">
        <f t="shared" ref="I328:I389" si="12">H328/G328*100</f>
        <v>97.406010940871354</v>
      </c>
    </row>
    <row r="329" spans="1:9" ht="63" x14ac:dyDescent="0.25">
      <c r="A329" s="6" t="s">
        <v>30</v>
      </c>
      <c r="B329" s="6" t="s">
        <v>46</v>
      </c>
      <c r="C329" s="6" t="s">
        <v>8</v>
      </c>
      <c r="D329" s="7" t="s">
        <v>282</v>
      </c>
      <c r="E329" s="8" t="s">
        <v>232</v>
      </c>
      <c r="F329" s="6" t="s">
        <v>31</v>
      </c>
      <c r="G329" s="22">
        <v>8492.7999999999993</v>
      </c>
      <c r="H329" s="21">
        <v>8036.3</v>
      </c>
      <c r="I329" s="23">
        <f t="shared" si="12"/>
        <v>94.624858703843259</v>
      </c>
    </row>
    <row r="330" spans="1:9" ht="31.5" x14ac:dyDescent="0.25">
      <c r="A330" s="6" t="s">
        <v>55</v>
      </c>
      <c r="B330" s="6" t="s">
        <v>46</v>
      </c>
      <c r="C330" s="6" t="s">
        <v>8</v>
      </c>
      <c r="D330" s="7" t="s">
        <v>282</v>
      </c>
      <c r="E330" s="8" t="s">
        <v>232</v>
      </c>
      <c r="F330" s="6" t="s">
        <v>56</v>
      </c>
      <c r="G330" s="22">
        <v>14448.7</v>
      </c>
      <c r="H330" s="21">
        <v>14310.1</v>
      </c>
      <c r="I330" s="23">
        <f t="shared" si="12"/>
        <v>99.040744149992733</v>
      </c>
    </row>
    <row r="331" spans="1:9" ht="47.25" x14ac:dyDescent="0.25">
      <c r="A331" s="6" t="s">
        <v>204</v>
      </c>
      <c r="B331" s="6" t="s">
        <v>46</v>
      </c>
      <c r="C331" s="6" t="s">
        <v>8</v>
      </c>
      <c r="D331" s="7" t="s">
        <v>282</v>
      </c>
      <c r="E331" s="8" t="s">
        <v>205</v>
      </c>
      <c r="F331" s="9" t="s">
        <v>0</v>
      </c>
      <c r="G331" s="22">
        <f>G332</f>
        <v>109565.6</v>
      </c>
      <c r="H331" s="21">
        <f>H332</f>
        <v>109565.6</v>
      </c>
      <c r="I331" s="23">
        <f t="shared" si="12"/>
        <v>100</v>
      </c>
    </row>
    <row r="332" spans="1:9" ht="47.25" x14ac:dyDescent="0.25">
      <c r="A332" s="6" t="s">
        <v>190</v>
      </c>
      <c r="B332" s="6" t="s">
        <v>46</v>
      </c>
      <c r="C332" s="6" t="s">
        <v>8</v>
      </c>
      <c r="D332" s="7" t="s">
        <v>282</v>
      </c>
      <c r="E332" s="8" t="s">
        <v>205</v>
      </c>
      <c r="F332" s="6" t="s">
        <v>191</v>
      </c>
      <c r="G332" s="22">
        <v>109565.6</v>
      </c>
      <c r="H332" s="21">
        <v>109565.6</v>
      </c>
      <c r="I332" s="23">
        <f t="shared" si="12"/>
        <v>100</v>
      </c>
    </row>
    <row r="333" spans="1:9" ht="94.5" x14ac:dyDescent="0.25">
      <c r="A333" s="6" t="s">
        <v>283</v>
      </c>
      <c r="B333" s="6" t="s">
        <v>46</v>
      </c>
      <c r="C333" s="6" t="s">
        <v>8</v>
      </c>
      <c r="D333" s="7" t="s">
        <v>282</v>
      </c>
      <c r="E333" s="8" t="s">
        <v>284</v>
      </c>
      <c r="F333" s="9" t="s">
        <v>0</v>
      </c>
      <c r="G333" s="22">
        <f>G334</f>
        <v>11882.7</v>
      </c>
      <c r="H333" s="21">
        <f>H334</f>
        <v>11882.7</v>
      </c>
      <c r="I333" s="23">
        <f t="shared" si="12"/>
        <v>100</v>
      </c>
    </row>
    <row r="334" spans="1:9" ht="31.5" x14ac:dyDescent="0.25">
      <c r="A334" s="6" t="s">
        <v>55</v>
      </c>
      <c r="B334" s="6" t="s">
        <v>46</v>
      </c>
      <c r="C334" s="6" t="s">
        <v>8</v>
      </c>
      <c r="D334" s="7" t="s">
        <v>282</v>
      </c>
      <c r="E334" s="8" t="s">
        <v>284</v>
      </c>
      <c r="F334" s="6" t="s">
        <v>56</v>
      </c>
      <c r="G334" s="22">
        <v>11882.7</v>
      </c>
      <c r="H334" s="21">
        <v>11882.7</v>
      </c>
      <c r="I334" s="23">
        <f t="shared" si="12"/>
        <v>100</v>
      </c>
    </row>
    <row r="335" spans="1:9" ht="47.25" x14ac:dyDescent="0.25">
      <c r="A335" s="6" t="s">
        <v>285</v>
      </c>
      <c r="B335" s="6" t="s">
        <v>46</v>
      </c>
      <c r="C335" s="6" t="s">
        <v>8</v>
      </c>
      <c r="D335" s="7" t="s">
        <v>282</v>
      </c>
      <c r="E335" s="8" t="s">
        <v>286</v>
      </c>
      <c r="F335" s="9" t="s">
        <v>0</v>
      </c>
      <c r="G335" s="22">
        <f>G336</f>
        <v>8095.6</v>
      </c>
      <c r="H335" s="21">
        <f>H336</f>
        <v>7749.8</v>
      </c>
      <c r="I335" s="23">
        <f t="shared" si="12"/>
        <v>95.728543900390335</v>
      </c>
    </row>
    <row r="336" spans="1:9" ht="31.5" x14ac:dyDescent="0.25">
      <c r="A336" s="6" t="s">
        <v>55</v>
      </c>
      <c r="B336" s="6" t="s">
        <v>46</v>
      </c>
      <c r="C336" s="6" t="s">
        <v>8</v>
      </c>
      <c r="D336" s="7" t="s">
        <v>282</v>
      </c>
      <c r="E336" s="8" t="s">
        <v>286</v>
      </c>
      <c r="F336" s="6" t="s">
        <v>56</v>
      </c>
      <c r="G336" s="22">
        <v>8095.6</v>
      </c>
      <c r="H336" s="21">
        <v>7749.8</v>
      </c>
      <c r="I336" s="23">
        <f t="shared" si="12"/>
        <v>95.728543900390335</v>
      </c>
    </row>
    <row r="337" spans="1:10" ht="63" x14ac:dyDescent="0.25">
      <c r="A337" s="6" t="s">
        <v>287</v>
      </c>
      <c r="B337" s="6" t="s">
        <v>46</v>
      </c>
      <c r="C337" s="6" t="s">
        <v>8</v>
      </c>
      <c r="D337" s="7" t="s">
        <v>282</v>
      </c>
      <c r="E337" s="8" t="s">
        <v>288</v>
      </c>
      <c r="F337" s="9" t="s">
        <v>0</v>
      </c>
      <c r="G337" s="22">
        <f>G338</f>
        <v>201.8</v>
      </c>
      <c r="H337" s="21">
        <f>H338</f>
        <v>198.3</v>
      </c>
      <c r="I337" s="23">
        <f t="shared" si="12"/>
        <v>98.265609514370666</v>
      </c>
    </row>
    <row r="338" spans="1:10" ht="31.5" x14ac:dyDescent="0.25">
      <c r="A338" s="6" t="s">
        <v>55</v>
      </c>
      <c r="B338" s="6" t="s">
        <v>46</v>
      </c>
      <c r="C338" s="6" t="s">
        <v>8</v>
      </c>
      <c r="D338" s="7" t="s">
        <v>282</v>
      </c>
      <c r="E338" s="8" t="s">
        <v>288</v>
      </c>
      <c r="F338" s="6" t="s">
        <v>56</v>
      </c>
      <c r="G338" s="22">
        <v>201.8</v>
      </c>
      <c r="H338" s="21">
        <v>198.3</v>
      </c>
      <c r="I338" s="23">
        <f t="shared" si="12"/>
        <v>98.265609514370666</v>
      </c>
    </row>
    <row r="339" spans="1:10" ht="63" x14ac:dyDescent="0.25">
      <c r="A339" s="6" t="s">
        <v>233</v>
      </c>
      <c r="B339" s="6" t="s">
        <v>46</v>
      </c>
      <c r="C339" s="6" t="s">
        <v>8</v>
      </c>
      <c r="D339" s="7" t="s">
        <v>282</v>
      </c>
      <c r="E339" s="8" t="s">
        <v>234</v>
      </c>
      <c r="F339" s="9" t="s">
        <v>0</v>
      </c>
      <c r="G339" s="22">
        <f>G340+G341</f>
        <v>231.8</v>
      </c>
      <c r="H339" s="21">
        <f>H340+H341</f>
        <v>225.7</v>
      </c>
      <c r="I339" s="23">
        <f t="shared" si="12"/>
        <v>97.368421052631575</v>
      </c>
    </row>
    <row r="340" spans="1:10" ht="63" x14ac:dyDescent="0.25">
      <c r="A340" s="6" t="s">
        <v>30</v>
      </c>
      <c r="B340" s="6" t="s">
        <v>46</v>
      </c>
      <c r="C340" s="6" t="s">
        <v>8</v>
      </c>
      <c r="D340" s="7" t="s">
        <v>282</v>
      </c>
      <c r="E340" s="8" t="s">
        <v>234</v>
      </c>
      <c r="F340" s="6" t="s">
        <v>31</v>
      </c>
      <c r="G340" s="22">
        <v>85.8</v>
      </c>
      <c r="H340" s="21">
        <v>81.2</v>
      </c>
      <c r="I340" s="23">
        <f t="shared" si="12"/>
        <v>94.638694638694645</v>
      </c>
    </row>
    <row r="341" spans="1:10" ht="31.5" x14ac:dyDescent="0.25">
      <c r="A341" s="6" t="s">
        <v>55</v>
      </c>
      <c r="B341" s="6" t="s">
        <v>46</v>
      </c>
      <c r="C341" s="6" t="s">
        <v>8</v>
      </c>
      <c r="D341" s="7" t="s">
        <v>282</v>
      </c>
      <c r="E341" s="8" t="s">
        <v>234</v>
      </c>
      <c r="F341" s="6" t="s">
        <v>56</v>
      </c>
      <c r="G341" s="22">
        <v>146</v>
      </c>
      <c r="H341" s="21">
        <v>144.5</v>
      </c>
      <c r="I341" s="23">
        <f t="shared" si="12"/>
        <v>98.972602739726028</v>
      </c>
    </row>
    <row r="342" spans="1:10" ht="63" x14ac:dyDescent="0.25">
      <c r="A342" s="6" t="s">
        <v>278</v>
      </c>
      <c r="B342" s="6" t="s">
        <v>46</v>
      </c>
      <c r="C342" s="6" t="s">
        <v>8</v>
      </c>
      <c r="D342" s="7" t="s">
        <v>282</v>
      </c>
      <c r="E342" s="8" t="s">
        <v>207</v>
      </c>
      <c r="F342" s="9" t="s">
        <v>0</v>
      </c>
      <c r="G342" s="22">
        <f>G343</f>
        <v>1106.8</v>
      </c>
      <c r="H342" s="21">
        <f>H343</f>
        <v>1106.7</v>
      </c>
      <c r="I342" s="23">
        <f t="shared" si="12"/>
        <v>99.990964943982661</v>
      </c>
    </row>
    <row r="343" spans="1:10" ht="47.25" x14ac:dyDescent="0.25">
      <c r="A343" s="6" t="s">
        <v>190</v>
      </c>
      <c r="B343" s="6" t="s">
        <v>46</v>
      </c>
      <c r="C343" s="6" t="s">
        <v>8</v>
      </c>
      <c r="D343" s="7" t="s">
        <v>282</v>
      </c>
      <c r="E343" s="8" t="s">
        <v>207</v>
      </c>
      <c r="F343" s="6" t="s">
        <v>191</v>
      </c>
      <c r="G343" s="22">
        <v>1106.8</v>
      </c>
      <c r="H343" s="21">
        <v>1106.7</v>
      </c>
      <c r="I343" s="23">
        <f t="shared" si="12"/>
        <v>99.990964943982661</v>
      </c>
    </row>
    <row r="344" spans="1:10" ht="126" x14ac:dyDescent="0.25">
      <c r="A344" s="6" t="s">
        <v>289</v>
      </c>
      <c r="B344" s="6" t="s">
        <v>46</v>
      </c>
      <c r="C344" s="6" t="s">
        <v>8</v>
      </c>
      <c r="D344" s="7" t="s">
        <v>290</v>
      </c>
      <c r="E344" s="8" t="s">
        <v>14</v>
      </c>
      <c r="F344" s="9" t="s">
        <v>0</v>
      </c>
      <c r="G344" s="22">
        <f>G345+G354</f>
        <v>19122.199999999997</v>
      </c>
      <c r="H344" s="22">
        <f>H345+H354</f>
        <v>19122.199999999997</v>
      </c>
      <c r="I344" s="23">
        <f t="shared" si="12"/>
        <v>100</v>
      </c>
      <c r="J344" s="17"/>
    </row>
    <row r="345" spans="1:10" ht="31.5" x14ac:dyDescent="0.25">
      <c r="A345" s="6" t="s">
        <v>291</v>
      </c>
      <c r="B345" s="6" t="s">
        <v>46</v>
      </c>
      <c r="C345" s="6" t="s">
        <v>8</v>
      </c>
      <c r="D345" s="7" t="s">
        <v>292</v>
      </c>
      <c r="E345" s="8" t="s">
        <v>14</v>
      </c>
      <c r="F345" s="9" t="s">
        <v>0</v>
      </c>
      <c r="G345" s="22">
        <f>G346+G348+G350+G352</f>
        <v>19077.399999999998</v>
      </c>
      <c r="H345" s="21">
        <f>H346+H348+H350+H352</f>
        <v>19077.399999999998</v>
      </c>
      <c r="I345" s="23">
        <f t="shared" si="12"/>
        <v>100</v>
      </c>
    </row>
    <row r="346" spans="1:10" ht="47.25" x14ac:dyDescent="0.25">
      <c r="A346" s="6" t="s">
        <v>216</v>
      </c>
      <c r="B346" s="6" t="s">
        <v>46</v>
      </c>
      <c r="C346" s="6" t="s">
        <v>8</v>
      </c>
      <c r="D346" s="7" t="s">
        <v>292</v>
      </c>
      <c r="E346" s="8" t="s">
        <v>88</v>
      </c>
      <c r="F346" s="9" t="s">
        <v>0</v>
      </c>
      <c r="G346" s="22">
        <f>G347</f>
        <v>387.6</v>
      </c>
      <c r="H346" s="21">
        <f>H347</f>
        <v>387.6</v>
      </c>
      <c r="I346" s="23">
        <f t="shared" si="12"/>
        <v>100</v>
      </c>
    </row>
    <row r="347" spans="1:10" ht="63" x14ac:dyDescent="0.25">
      <c r="A347" s="6" t="s">
        <v>30</v>
      </c>
      <c r="B347" s="6" t="s">
        <v>46</v>
      </c>
      <c r="C347" s="6" t="s">
        <v>8</v>
      </c>
      <c r="D347" s="7" t="s">
        <v>292</v>
      </c>
      <c r="E347" s="8" t="s">
        <v>88</v>
      </c>
      <c r="F347" s="6" t="s">
        <v>31</v>
      </c>
      <c r="G347" s="22">
        <v>387.6</v>
      </c>
      <c r="H347" s="21">
        <v>387.6</v>
      </c>
      <c r="I347" s="23">
        <f t="shared" si="12"/>
        <v>100</v>
      </c>
    </row>
    <row r="348" spans="1:10" ht="94.5" x14ac:dyDescent="0.25">
      <c r="A348" s="6" t="s">
        <v>146</v>
      </c>
      <c r="B348" s="6" t="s">
        <v>46</v>
      </c>
      <c r="C348" s="6" t="s">
        <v>8</v>
      </c>
      <c r="D348" s="7" t="s">
        <v>292</v>
      </c>
      <c r="E348" s="8" t="s">
        <v>147</v>
      </c>
      <c r="F348" s="9" t="s">
        <v>0</v>
      </c>
      <c r="G348" s="22">
        <f>G349</f>
        <v>130</v>
      </c>
      <c r="H348" s="21">
        <f>H349</f>
        <v>130</v>
      </c>
      <c r="I348" s="23">
        <f t="shared" si="12"/>
        <v>100</v>
      </c>
    </row>
    <row r="349" spans="1:10" ht="63" x14ac:dyDescent="0.25">
      <c r="A349" s="6" t="s">
        <v>30</v>
      </c>
      <c r="B349" s="6" t="s">
        <v>46</v>
      </c>
      <c r="C349" s="6" t="s">
        <v>8</v>
      </c>
      <c r="D349" s="7" t="s">
        <v>292</v>
      </c>
      <c r="E349" s="8" t="s">
        <v>147</v>
      </c>
      <c r="F349" s="6" t="s">
        <v>31</v>
      </c>
      <c r="G349" s="22">
        <v>130</v>
      </c>
      <c r="H349" s="21">
        <v>130</v>
      </c>
      <c r="I349" s="23">
        <f t="shared" si="12"/>
        <v>100</v>
      </c>
    </row>
    <row r="350" spans="1:10" ht="63" x14ac:dyDescent="0.25">
      <c r="A350" s="6" t="s">
        <v>231</v>
      </c>
      <c r="B350" s="6" t="s">
        <v>46</v>
      </c>
      <c r="C350" s="6" t="s">
        <v>8</v>
      </c>
      <c r="D350" s="7" t="s">
        <v>292</v>
      </c>
      <c r="E350" s="8" t="s">
        <v>232</v>
      </c>
      <c r="F350" s="9" t="s">
        <v>0</v>
      </c>
      <c r="G350" s="22">
        <f>G351</f>
        <v>18374.2</v>
      </c>
      <c r="H350" s="21">
        <f>H351</f>
        <v>18374.2</v>
      </c>
      <c r="I350" s="23">
        <f t="shared" si="12"/>
        <v>100</v>
      </c>
    </row>
    <row r="351" spans="1:10" ht="63" x14ac:dyDescent="0.25">
      <c r="A351" s="6" t="s">
        <v>30</v>
      </c>
      <c r="B351" s="6" t="s">
        <v>46</v>
      </c>
      <c r="C351" s="6" t="s">
        <v>8</v>
      </c>
      <c r="D351" s="7" t="s">
        <v>292</v>
      </c>
      <c r="E351" s="8" t="s">
        <v>232</v>
      </c>
      <c r="F351" s="6" t="s">
        <v>31</v>
      </c>
      <c r="G351" s="22">
        <v>18374.2</v>
      </c>
      <c r="H351" s="21">
        <v>18374.2</v>
      </c>
      <c r="I351" s="23">
        <f t="shared" si="12"/>
        <v>100</v>
      </c>
    </row>
    <row r="352" spans="1:10" ht="63" x14ac:dyDescent="0.25">
      <c r="A352" s="6" t="s">
        <v>233</v>
      </c>
      <c r="B352" s="6" t="s">
        <v>46</v>
      </c>
      <c r="C352" s="6" t="s">
        <v>8</v>
      </c>
      <c r="D352" s="7" t="s">
        <v>292</v>
      </c>
      <c r="E352" s="8" t="s">
        <v>234</v>
      </c>
      <c r="F352" s="9" t="s">
        <v>0</v>
      </c>
      <c r="G352" s="22">
        <f>G353</f>
        <v>185.6</v>
      </c>
      <c r="H352" s="21">
        <f>H353</f>
        <v>185.6</v>
      </c>
      <c r="I352" s="23">
        <f t="shared" si="12"/>
        <v>100</v>
      </c>
    </row>
    <row r="353" spans="1:10" ht="63" x14ac:dyDescent="0.25">
      <c r="A353" s="6" t="s">
        <v>30</v>
      </c>
      <c r="B353" s="6" t="s">
        <v>46</v>
      </c>
      <c r="C353" s="6" t="s">
        <v>8</v>
      </c>
      <c r="D353" s="7" t="s">
        <v>292</v>
      </c>
      <c r="E353" s="8" t="s">
        <v>234</v>
      </c>
      <c r="F353" s="6" t="s">
        <v>31</v>
      </c>
      <c r="G353" s="22">
        <v>185.6</v>
      </c>
      <c r="H353" s="21">
        <v>185.6</v>
      </c>
      <c r="I353" s="23">
        <f t="shared" si="12"/>
        <v>100</v>
      </c>
    </row>
    <row r="354" spans="1:10" ht="31.5" x14ac:dyDescent="0.25">
      <c r="A354" s="6" t="s">
        <v>293</v>
      </c>
      <c r="B354" s="6" t="s">
        <v>46</v>
      </c>
      <c r="C354" s="6" t="s">
        <v>8</v>
      </c>
      <c r="D354" s="7" t="s">
        <v>294</v>
      </c>
      <c r="E354" s="8" t="s">
        <v>14</v>
      </c>
      <c r="F354" s="9" t="s">
        <v>0</v>
      </c>
      <c r="G354" s="22">
        <f>G355</f>
        <v>44.8</v>
      </c>
      <c r="H354" s="21">
        <f>H355</f>
        <v>44.8</v>
      </c>
      <c r="I354" s="23">
        <f t="shared" si="12"/>
        <v>100</v>
      </c>
    </row>
    <row r="355" spans="1:10" ht="47.25" x14ac:dyDescent="0.25">
      <c r="A355" s="6" t="s">
        <v>216</v>
      </c>
      <c r="B355" s="6" t="s">
        <v>46</v>
      </c>
      <c r="C355" s="6" t="s">
        <v>8</v>
      </c>
      <c r="D355" s="7" t="s">
        <v>294</v>
      </c>
      <c r="E355" s="8" t="s">
        <v>88</v>
      </c>
      <c r="F355" s="9" t="s">
        <v>0</v>
      </c>
      <c r="G355" s="22">
        <f>G356</f>
        <v>44.8</v>
      </c>
      <c r="H355" s="22">
        <f>H356</f>
        <v>44.8</v>
      </c>
      <c r="I355" s="23">
        <f t="shared" si="12"/>
        <v>100</v>
      </c>
    </row>
    <row r="356" spans="1:10" ht="63" x14ac:dyDescent="0.25">
      <c r="A356" s="6" t="s">
        <v>30</v>
      </c>
      <c r="B356" s="6" t="s">
        <v>46</v>
      </c>
      <c r="C356" s="6" t="s">
        <v>8</v>
      </c>
      <c r="D356" s="7" t="s">
        <v>294</v>
      </c>
      <c r="E356" s="8" t="s">
        <v>88</v>
      </c>
      <c r="F356" s="6" t="s">
        <v>31</v>
      </c>
      <c r="G356" s="22">
        <v>44.8</v>
      </c>
      <c r="H356" s="21">
        <v>44.8</v>
      </c>
      <c r="I356" s="23">
        <f t="shared" si="12"/>
        <v>100</v>
      </c>
    </row>
    <row r="357" spans="1:10" ht="110.25" x14ac:dyDescent="0.25">
      <c r="A357" s="6" t="s">
        <v>295</v>
      </c>
      <c r="B357" s="6" t="s">
        <v>46</v>
      </c>
      <c r="C357" s="6" t="s">
        <v>8</v>
      </c>
      <c r="D357" s="7" t="s">
        <v>296</v>
      </c>
      <c r="E357" s="8" t="s">
        <v>14</v>
      </c>
      <c r="F357" s="9" t="s">
        <v>0</v>
      </c>
      <c r="G357" s="22">
        <f>G358</f>
        <v>120647.5</v>
      </c>
      <c r="H357" s="21">
        <f>H358</f>
        <v>117604.79999999999</v>
      </c>
      <c r="I357" s="23">
        <f t="shared" si="12"/>
        <v>97.478024824385074</v>
      </c>
      <c r="J357" s="17"/>
    </row>
    <row r="358" spans="1:10" ht="110.25" x14ac:dyDescent="0.25">
      <c r="A358" s="6" t="s">
        <v>297</v>
      </c>
      <c r="B358" s="6" t="s">
        <v>46</v>
      </c>
      <c r="C358" s="6" t="s">
        <v>8</v>
      </c>
      <c r="D358" s="7" t="s">
        <v>298</v>
      </c>
      <c r="E358" s="8" t="s">
        <v>14</v>
      </c>
      <c r="F358" s="9" t="s">
        <v>0</v>
      </c>
      <c r="G358" s="22">
        <f>G359</f>
        <v>120647.5</v>
      </c>
      <c r="H358" s="21">
        <f>H359</f>
        <v>117604.79999999999</v>
      </c>
      <c r="I358" s="23">
        <f t="shared" si="12"/>
        <v>97.478024824385074</v>
      </c>
    </row>
    <row r="359" spans="1:10" ht="15.75" x14ac:dyDescent="0.25">
      <c r="A359" s="6" t="s">
        <v>299</v>
      </c>
      <c r="B359" s="6" t="s">
        <v>46</v>
      </c>
      <c r="C359" s="6" t="s">
        <v>8</v>
      </c>
      <c r="D359" s="7" t="s">
        <v>300</v>
      </c>
      <c r="E359" s="8" t="s">
        <v>14</v>
      </c>
      <c r="F359" s="9" t="s">
        <v>0</v>
      </c>
      <c r="G359" s="22">
        <f>G360+G362+G364+G366+G368+G371+G373+G375+G377</f>
        <v>120647.5</v>
      </c>
      <c r="H359" s="22">
        <f>H360+H362+H364+H366+H368+H371+H373+H375+H377</f>
        <v>117604.79999999999</v>
      </c>
      <c r="I359" s="23">
        <f t="shared" si="12"/>
        <v>97.478024824385074</v>
      </c>
    </row>
    <row r="360" spans="1:10" ht="31.5" x14ac:dyDescent="0.25">
      <c r="A360" s="6" t="s">
        <v>301</v>
      </c>
      <c r="B360" s="6" t="s">
        <v>46</v>
      </c>
      <c r="C360" s="6" t="s">
        <v>8</v>
      </c>
      <c r="D360" s="7" t="s">
        <v>300</v>
      </c>
      <c r="E360" s="8" t="s">
        <v>302</v>
      </c>
      <c r="F360" s="9" t="s">
        <v>0</v>
      </c>
      <c r="G360" s="22">
        <f>G361</f>
        <v>7509.6</v>
      </c>
      <c r="H360" s="21">
        <f>H361</f>
        <v>5385.4</v>
      </c>
      <c r="I360" s="23">
        <f t="shared" si="12"/>
        <v>71.7135400021306</v>
      </c>
    </row>
    <row r="361" spans="1:10" ht="63" x14ac:dyDescent="0.25">
      <c r="A361" s="6" t="s">
        <v>30</v>
      </c>
      <c r="B361" s="6" t="s">
        <v>46</v>
      </c>
      <c r="C361" s="6" t="s">
        <v>8</v>
      </c>
      <c r="D361" s="7" t="s">
        <v>300</v>
      </c>
      <c r="E361" s="8" t="s">
        <v>302</v>
      </c>
      <c r="F361" s="6" t="s">
        <v>31</v>
      </c>
      <c r="G361" s="22">
        <v>7509.6</v>
      </c>
      <c r="H361" s="21">
        <v>5385.4</v>
      </c>
      <c r="I361" s="23">
        <f t="shared" si="12"/>
        <v>71.7135400021306</v>
      </c>
    </row>
    <row r="362" spans="1:10" ht="47.25" x14ac:dyDescent="0.25">
      <c r="A362" s="6" t="s">
        <v>303</v>
      </c>
      <c r="B362" s="6" t="s">
        <v>46</v>
      </c>
      <c r="C362" s="6" t="s">
        <v>8</v>
      </c>
      <c r="D362" s="7" t="s">
        <v>300</v>
      </c>
      <c r="E362" s="8" t="s">
        <v>304</v>
      </c>
      <c r="F362" s="9" t="s">
        <v>0</v>
      </c>
      <c r="G362" s="22">
        <f>G363</f>
        <v>9002.7999999999993</v>
      </c>
      <c r="H362" s="21">
        <f>H363</f>
        <v>8119.7</v>
      </c>
      <c r="I362" s="23">
        <f t="shared" si="12"/>
        <v>90.190829519704991</v>
      </c>
    </row>
    <row r="363" spans="1:10" ht="63" x14ac:dyDescent="0.25">
      <c r="A363" s="6" t="s">
        <v>30</v>
      </c>
      <c r="B363" s="6" t="s">
        <v>46</v>
      </c>
      <c r="C363" s="6" t="s">
        <v>8</v>
      </c>
      <c r="D363" s="7" t="s">
        <v>300</v>
      </c>
      <c r="E363" s="8" t="s">
        <v>304</v>
      </c>
      <c r="F363" s="6" t="s">
        <v>31</v>
      </c>
      <c r="G363" s="22">
        <v>9002.7999999999993</v>
      </c>
      <c r="H363" s="21">
        <v>8119.7</v>
      </c>
      <c r="I363" s="23">
        <f t="shared" si="12"/>
        <v>90.190829519704991</v>
      </c>
    </row>
    <row r="364" spans="1:10" ht="47.25" x14ac:dyDescent="0.25">
      <c r="A364" s="6" t="s">
        <v>87</v>
      </c>
      <c r="B364" s="6" t="s">
        <v>46</v>
      </c>
      <c r="C364" s="6" t="s">
        <v>8</v>
      </c>
      <c r="D364" s="7" t="s">
        <v>300</v>
      </c>
      <c r="E364" s="8" t="s">
        <v>88</v>
      </c>
      <c r="F364" s="9" t="s">
        <v>0</v>
      </c>
      <c r="G364" s="22">
        <f>G365</f>
        <v>245.2</v>
      </c>
      <c r="H364" s="21">
        <f>H365</f>
        <v>245.2</v>
      </c>
      <c r="I364" s="23">
        <f t="shared" si="12"/>
        <v>100</v>
      </c>
    </row>
    <row r="365" spans="1:10" ht="63" x14ac:dyDescent="0.25">
      <c r="A365" s="6" t="s">
        <v>30</v>
      </c>
      <c r="B365" s="6" t="s">
        <v>46</v>
      </c>
      <c r="C365" s="6" t="s">
        <v>8</v>
      </c>
      <c r="D365" s="7" t="s">
        <v>300</v>
      </c>
      <c r="E365" s="8" t="s">
        <v>88</v>
      </c>
      <c r="F365" s="6" t="s">
        <v>31</v>
      </c>
      <c r="G365" s="22">
        <v>245.2</v>
      </c>
      <c r="H365" s="21">
        <v>245.2</v>
      </c>
      <c r="I365" s="23">
        <f t="shared" si="12"/>
        <v>100</v>
      </c>
    </row>
    <row r="366" spans="1:10" ht="94.5" x14ac:dyDescent="0.25">
      <c r="A366" s="6" t="s">
        <v>146</v>
      </c>
      <c r="B366" s="6" t="s">
        <v>46</v>
      </c>
      <c r="C366" s="6" t="s">
        <v>8</v>
      </c>
      <c r="D366" s="7" t="s">
        <v>300</v>
      </c>
      <c r="E366" s="8" t="s">
        <v>147</v>
      </c>
      <c r="F366" s="9" t="s">
        <v>0</v>
      </c>
      <c r="G366" s="22">
        <f>G367</f>
        <v>205.3</v>
      </c>
      <c r="H366" s="21">
        <f>H367</f>
        <v>170</v>
      </c>
      <c r="I366" s="23">
        <f t="shared" si="12"/>
        <v>82.805650267900631</v>
      </c>
    </row>
    <row r="367" spans="1:10" ht="63" x14ac:dyDescent="0.25">
      <c r="A367" s="6" t="s">
        <v>30</v>
      </c>
      <c r="B367" s="6" t="s">
        <v>46</v>
      </c>
      <c r="C367" s="6" t="s">
        <v>8</v>
      </c>
      <c r="D367" s="7" t="s">
        <v>300</v>
      </c>
      <c r="E367" s="8" t="s">
        <v>147</v>
      </c>
      <c r="F367" s="6" t="s">
        <v>31</v>
      </c>
      <c r="G367" s="22">
        <v>205.3</v>
      </c>
      <c r="H367" s="21">
        <v>170</v>
      </c>
      <c r="I367" s="23">
        <f t="shared" si="12"/>
        <v>82.805650267900631</v>
      </c>
    </row>
    <row r="368" spans="1:10" ht="94.5" x14ac:dyDescent="0.25">
      <c r="A368" s="6" t="s">
        <v>305</v>
      </c>
      <c r="B368" s="6" t="s">
        <v>46</v>
      </c>
      <c r="C368" s="6" t="s">
        <v>8</v>
      </c>
      <c r="D368" s="7" t="s">
        <v>300</v>
      </c>
      <c r="E368" s="8" t="s">
        <v>306</v>
      </c>
      <c r="F368" s="9" t="s">
        <v>0</v>
      </c>
      <c r="G368" s="22">
        <f>G369+G370</f>
        <v>70856.7</v>
      </c>
      <c r="H368" s="21">
        <f>H369+H370</f>
        <v>70856.7</v>
      </c>
      <c r="I368" s="23">
        <f t="shared" si="12"/>
        <v>100</v>
      </c>
    </row>
    <row r="369" spans="1:10" ht="63" x14ac:dyDescent="0.25">
      <c r="A369" s="6" t="s">
        <v>30</v>
      </c>
      <c r="B369" s="6" t="s">
        <v>46</v>
      </c>
      <c r="C369" s="6" t="s">
        <v>8</v>
      </c>
      <c r="D369" s="7" t="s">
        <v>300</v>
      </c>
      <c r="E369" s="8" t="s">
        <v>306</v>
      </c>
      <c r="F369" s="6" t="s">
        <v>31</v>
      </c>
      <c r="G369" s="35">
        <v>247.9</v>
      </c>
      <c r="H369" s="35">
        <v>247.9</v>
      </c>
      <c r="I369" s="23">
        <f t="shared" si="12"/>
        <v>100</v>
      </c>
    </row>
    <row r="370" spans="1:10" ht="31.5" x14ac:dyDescent="0.25">
      <c r="A370" s="6" t="s">
        <v>63</v>
      </c>
      <c r="B370" s="6" t="s">
        <v>46</v>
      </c>
      <c r="C370" s="6" t="s">
        <v>8</v>
      </c>
      <c r="D370" s="7" t="s">
        <v>300</v>
      </c>
      <c r="E370" s="8" t="s">
        <v>306</v>
      </c>
      <c r="F370" s="6" t="s">
        <v>64</v>
      </c>
      <c r="G370" s="22">
        <v>70608.800000000003</v>
      </c>
      <c r="H370" s="21">
        <v>70608.800000000003</v>
      </c>
      <c r="I370" s="23">
        <f t="shared" si="12"/>
        <v>100</v>
      </c>
    </row>
    <row r="371" spans="1:10" ht="78.75" x14ac:dyDescent="0.25">
      <c r="A371" s="6" t="s">
        <v>307</v>
      </c>
      <c r="B371" s="6" t="s">
        <v>46</v>
      </c>
      <c r="C371" s="6" t="s">
        <v>8</v>
      </c>
      <c r="D371" s="7" t="s">
        <v>300</v>
      </c>
      <c r="E371" s="8" t="s">
        <v>308</v>
      </c>
      <c r="F371" s="9" t="s">
        <v>0</v>
      </c>
      <c r="G371" s="22">
        <f>G372</f>
        <v>5815.9</v>
      </c>
      <c r="H371" s="21">
        <f>H372</f>
        <v>5815.9</v>
      </c>
      <c r="I371" s="23">
        <f t="shared" si="12"/>
        <v>100</v>
      </c>
    </row>
    <row r="372" spans="1:10" ht="31.5" x14ac:dyDescent="0.25">
      <c r="A372" s="6" t="s">
        <v>63</v>
      </c>
      <c r="B372" s="6" t="s">
        <v>46</v>
      </c>
      <c r="C372" s="6" t="s">
        <v>8</v>
      </c>
      <c r="D372" s="7" t="s">
        <v>300</v>
      </c>
      <c r="E372" s="8" t="s">
        <v>308</v>
      </c>
      <c r="F372" s="6" t="s">
        <v>64</v>
      </c>
      <c r="G372" s="22">
        <v>5815.9</v>
      </c>
      <c r="H372" s="21">
        <v>5815.9</v>
      </c>
      <c r="I372" s="23">
        <f t="shared" si="12"/>
        <v>100</v>
      </c>
    </row>
    <row r="373" spans="1:10" ht="189" x14ac:dyDescent="0.25">
      <c r="A373" s="6" t="s">
        <v>309</v>
      </c>
      <c r="B373" s="6" t="s">
        <v>46</v>
      </c>
      <c r="C373" s="6" t="s">
        <v>8</v>
      </c>
      <c r="D373" s="7" t="s">
        <v>300</v>
      </c>
      <c r="E373" s="8" t="s">
        <v>310</v>
      </c>
      <c r="F373" s="9" t="s">
        <v>0</v>
      </c>
      <c r="G373" s="22">
        <f>G374</f>
        <v>1177.4000000000001</v>
      </c>
      <c r="H373" s="21">
        <f>H374</f>
        <v>1177.4000000000001</v>
      </c>
      <c r="I373" s="23">
        <f t="shared" si="12"/>
        <v>100</v>
      </c>
    </row>
    <row r="374" spans="1:10" ht="31.5" x14ac:dyDescent="0.25">
      <c r="A374" s="6" t="s">
        <v>63</v>
      </c>
      <c r="B374" s="6" t="s">
        <v>46</v>
      </c>
      <c r="C374" s="6" t="s">
        <v>8</v>
      </c>
      <c r="D374" s="7" t="s">
        <v>300</v>
      </c>
      <c r="E374" s="8" t="s">
        <v>310</v>
      </c>
      <c r="F374" s="6" t="s">
        <v>64</v>
      </c>
      <c r="G374" s="22">
        <v>1177.4000000000001</v>
      </c>
      <c r="H374" s="21">
        <v>1177.4000000000001</v>
      </c>
      <c r="I374" s="23">
        <f t="shared" si="12"/>
        <v>100</v>
      </c>
    </row>
    <row r="375" spans="1:10" ht="110.25" x14ac:dyDescent="0.25">
      <c r="A375" s="6" t="s">
        <v>311</v>
      </c>
      <c r="B375" s="6" t="s">
        <v>46</v>
      </c>
      <c r="C375" s="6" t="s">
        <v>8</v>
      </c>
      <c r="D375" s="7" t="s">
        <v>300</v>
      </c>
      <c r="E375" s="8" t="s">
        <v>312</v>
      </c>
      <c r="F375" s="9" t="s">
        <v>0</v>
      </c>
      <c r="G375" s="22">
        <f>G376</f>
        <v>25118.799999999999</v>
      </c>
      <c r="H375" s="21">
        <f>H376</f>
        <v>25118.799999999999</v>
      </c>
      <c r="I375" s="23">
        <f t="shared" si="12"/>
        <v>100</v>
      </c>
    </row>
    <row r="376" spans="1:10" ht="63" x14ac:dyDescent="0.25">
      <c r="A376" s="6" t="s">
        <v>127</v>
      </c>
      <c r="B376" s="6" t="s">
        <v>46</v>
      </c>
      <c r="C376" s="6" t="s">
        <v>8</v>
      </c>
      <c r="D376" s="7" t="s">
        <v>300</v>
      </c>
      <c r="E376" s="8" t="s">
        <v>312</v>
      </c>
      <c r="F376" s="6" t="s">
        <v>128</v>
      </c>
      <c r="G376" s="22">
        <v>25118.799999999999</v>
      </c>
      <c r="H376" s="21">
        <v>25118.799999999999</v>
      </c>
      <c r="I376" s="23">
        <f t="shared" si="12"/>
        <v>100</v>
      </c>
    </row>
    <row r="377" spans="1:10" ht="94.5" x14ac:dyDescent="0.25">
      <c r="A377" s="6" t="s">
        <v>313</v>
      </c>
      <c r="B377" s="6" t="s">
        <v>46</v>
      </c>
      <c r="C377" s="6" t="s">
        <v>8</v>
      </c>
      <c r="D377" s="7" t="s">
        <v>300</v>
      </c>
      <c r="E377" s="8" t="s">
        <v>314</v>
      </c>
      <c r="F377" s="9" t="s">
        <v>0</v>
      </c>
      <c r="G377" s="22">
        <f>G378+G379</f>
        <v>715.8</v>
      </c>
      <c r="H377" s="21">
        <f>H378+H379</f>
        <v>715.7</v>
      </c>
      <c r="I377" s="23">
        <f t="shared" si="12"/>
        <v>99.986029617211528</v>
      </c>
    </row>
    <row r="378" spans="1:10" ht="63" x14ac:dyDescent="0.25">
      <c r="A378" s="6" t="s">
        <v>30</v>
      </c>
      <c r="B378" s="6" t="s">
        <v>46</v>
      </c>
      <c r="C378" s="6" t="s">
        <v>8</v>
      </c>
      <c r="D378" s="7" t="s">
        <v>300</v>
      </c>
      <c r="E378" s="8" t="s">
        <v>314</v>
      </c>
      <c r="F378" s="6" t="s">
        <v>31</v>
      </c>
      <c r="G378" s="22">
        <v>2.5</v>
      </c>
      <c r="H378" s="21">
        <v>2.5</v>
      </c>
      <c r="I378" s="23">
        <f t="shared" si="12"/>
        <v>100</v>
      </c>
    </row>
    <row r="379" spans="1:10" ht="31.5" x14ac:dyDescent="0.25">
      <c r="A379" s="6" t="s">
        <v>63</v>
      </c>
      <c r="B379" s="6" t="s">
        <v>46</v>
      </c>
      <c r="C379" s="6" t="s">
        <v>8</v>
      </c>
      <c r="D379" s="7" t="s">
        <v>300</v>
      </c>
      <c r="E379" s="8" t="s">
        <v>314</v>
      </c>
      <c r="F379" s="6" t="s">
        <v>64</v>
      </c>
      <c r="G379" s="21">
        <v>713.3</v>
      </c>
      <c r="H379" s="21">
        <v>713.2</v>
      </c>
      <c r="I379" s="23">
        <f t="shared" si="12"/>
        <v>99.985980653301567</v>
      </c>
    </row>
    <row r="380" spans="1:10" ht="110.25" x14ac:dyDescent="0.25">
      <c r="A380" s="6" t="s">
        <v>83</v>
      </c>
      <c r="B380" s="6" t="s">
        <v>46</v>
      </c>
      <c r="C380" s="6" t="s">
        <v>8</v>
      </c>
      <c r="D380" s="7" t="s">
        <v>84</v>
      </c>
      <c r="E380" s="8" t="s">
        <v>14</v>
      </c>
      <c r="F380" s="9" t="s">
        <v>0</v>
      </c>
      <c r="G380" s="22">
        <f t="shared" ref="G380:H382" si="13">G381</f>
        <v>629</v>
      </c>
      <c r="H380" s="21">
        <f t="shared" si="13"/>
        <v>629</v>
      </c>
      <c r="I380" s="23">
        <f t="shared" si="12"/>
        <v>100</v>
      </c>
    </row>
    <row r="381" spans="1:10" ht="63" x14ac:dyDescent="0.25">
      <c r="A381" s="6" t="s">
        <v>92</v>
      </c>
      <c r="B381" s="6" t="s">
        <v>46</v>
      </c>
      <c r="C381" s="6" t="s">
        <v>8</v>
      </c>
      <c r="D381" s="7" t="s">
        <v>93</v>
      </c>
      <c r="E381" s="8" t="s">
        <v>14</v>
      </c>
      <c r="F381" s="9" t="s">
        <v>0</v>
      </c>
      <c r="G381" s="22">
        <f t="shared" si="13"/>
        <v>629</v>
      </c>
      <c r="H381" s="21">
        <f t="shared" si="13"/>
        <v>629</v>
      </c>
      <c r="I381" s="23">
        <f t="shared" si="12"/>
        <v>100</v>
      </c>
    </row>
    <row r="382" spans="1:10" ht="47.25" x14ac:dyDescent="0.25">
      <c r="A382" s="6" t="s">
        <v>315</v>
      </c>
      <c r="B382" s="6" t="s">
        <v>46</v>
      </c>
      <c r="C382" s="6" t="s">
        <v>8</v>
      </c>
      <c r="D382" s="7" t="s">
        <v>93</v>
      </c>
      <c r="E382" s="8" t="s">
        <v>316</v>
      </c>
      <c r="F382" s="9" t="s">
        <v>0</v>
      </c>
      <c r="G382" s="22">
        <f t="shared" si="13"/>
        <v>629</v>
      </c>
      <c r="H382" s="21">
        <f t="shared" si="13"/>
        <v>629</v>
      </c>
      <c r="I382" s="23">
        <f t="shared" si="12"/>
        <v>100</v>
      </c>
    </row>
    <row r="383" spans="1:10" ht="31.5" x14ac:dyDescent="0.25">
      <c r="A383" s="6" t="s">
        <v>63</v>
      </c>
      <c r="B383" s="6" t="s">
        <v>46</v>
      </c>
      <c r="C383" s="6" t="s">
        <v>8</v>
      </c>
      <c r="D383" s="7" t="s">
        <v>93</v>
      </c>
      <c r="E383" s="8" t="s">
        <v>316</v>
      </c>
      <c r="F383" s="6" t="s">
        <v>64</v>
      </c>
      <c r="G383" s="22">
        <v>629</v>
      </c>
      <c r="H383" s="21">
        <v>629</v>
      </c>
      <c r="I383" s="23">
        <f t="shared" si="12"/>
        <v>100</v>
      </c>
    </row>
    <row r="384" spans="1:10" ht="15.75" x14ac:dyDescent="0.25">
      <c r="A384" s="4" t="s">
        <v>317</v>
      </c>
      <c r="B384" s="4" t="s">
        <v>46</v>
      </c>
      <c r="C384" s="4" t="s">
        <v>11</v>
      </c>
      <c r="D384" s="46" t="s">
        <v>0</v>
      </c>
      <c r="E384" s="46"/>
      <c r="F384" s="4" t="s">
        <v>0</v>
      </c>
      <c r="G384" s="14">
        <f>G385+G418+G424+G429</f>
        <v>651156.20000000007</v>
      </c>
      <c r="H384" s="20">
        <f>H385+H418+H424+H429</f>
        <v>650510.89999999979</v>
      </c>
      <c r="I384" s="20">
        <f t="shared" si="12"/>
        <v>99.900899354102705</v>
      </c>
      <c r="J384" s="16"/>
    </row>
    <row r="385" spans="1:10" ht="110.25" x14ac:dyDescent="0.25">
      <c r="A385" s="6" t="s">
        <v>295</v>
      </c>
      <c r="B385" s="6" t="s">
        <v>46</v>
      </c>
      <c r="C385" s="6" t="s">
        <v>11</v>
      </c>
      <c r="D385" s="7" t="s">
        <v>296</v>
      </c>
      <c r="E385" s="8" t="s">
        <v>14</v>
      </c>
      <c r="F385" s="9" t="s">
        <v>0</v>
      </c>
      <c r="G385" s="22">
        <f>G386</f>
        <v>615001.70000000019</v>
      </c>
      <c r="H385" s="21">
        <f>H386</f>
        <v>614356.39999999991</v>
      </c>
      <c r="I385" s="23">
        <f t="shared" si="12"/>
        <v>99.895073460772494</v>
      </c>
      <c r="J385" s="17"/>
    </row>
    <row r="386" spans="1:10" ht="110.25" x14ac:dyDescent="0.25">
      <c r="A386" s="6" t="s">
        <v>318</v>
      </c>
      <c r="B386" s="6" t="s">
        <v>46</v>
      </c>
      <c r="C386" s="6" t="s">
        <v>11</v>
      </c>
      <c r="D386" s="7" t="s">
        <v>319</v>
      </c>
      <c r="E386" s="8" t="s">
        <v>14</v>
      </c>
      <c r="F386" s="9" t="s">
        <v>0</v>
      </c>
      <c r="G386" s="22">
        <f>G387+G413</f>
        <v>615001.70000000019</v>
      </c>
      <c r="H386" s="21">
        <f>H387+H413</f>
        <v>614356.39999999991</v>
      </c>
      <c r="I386" s="23">
        <f t="shared" si="12"/>
        <v>99.895073460772494</v>
      </c>
    </row>
    <row r="387" spans="1:10" ht="15.75" x14ac:dyDescent="0.25">
      <c r="A387" s="6" t="s">
        <v>320</v>
      </c>
      <c r="B387" s="6" t="s">
        <v>46</v>
      </c>
      <c r="C387" s="6" t="s">
        <v>11</v>
      </c>
      <c r="D387" s="7" t="s">
        <v>321</v>
      </c>
      <c r="E387" s="8" t="s">
        <v>14</v>
      </c>
      <c r="F387" s="9" t="s">
        <v>0</v>
      </c>
      <c r="G387" s="22">
        <f>G388+G390+G392+G395+G397+G399+G401+G403+G405+G407+G409+G411</f>
        <v>611971.40000000014</v>
      </c>
      <c r="H387" s="21">
        <f>H388+H390+H392+H395+H397+H399+H401+H403+H405+H407+H409+H411</f>
        <v>611326.19999999995</v>
      </c>
      <c r="I387" s="23">
        <f t="shared" si="12"/>
        <v>99.894570236452196</v>
      </c>
      <c r="J387" s="17"/>
    </row>
    <row r="388" spans="1:10" ht="47.25" x14ac:dyDescent="0.25">
      <c r="A388" s="6" t="s">
        <v>188</v>
      </c>
      <c r="B388" s="6" t="s">
        <v>46</v>
      </c>
      <c r="C388" s="6" t="s">
        <v>11</v>
      </c>
      <c r="D388" s="7" t="s">
        <v>321</v>
      </c>
      <c r="E388" s="8" t="s">
        <v>189</v>
      </c>
      <c r="F388" s="9" t="s">
        <v>0</v>
      </c>
      <c r="G388" s="22">
        <f>G389</f>
        <v>2448</v>
      </c>
      <c r="H388" s="21">
        <f>H389</f>
        <v>1947.5</v>
      </c>
      <c r="I388" s="23">
        <f t="shared" si="12"/>
        <v>79.554738562091501</v>
      </c>
    </row>
    <row r="389" spans="1:10" ht="47.25" x14ac:dyDescent="0.25">
      <c r="A389" s="6" t="s">
        <v>190</v>
      </c>
      <c r="B389" s="6" t="s">
        <v>46</v>
      </c>
      <c r="C389" s="6" t="s">
        <v>11</v>
      </c>
      <c r="D389" s="7" t="s">
        <v>321</v>
      </c>
      <c r="E389" s="8" t="s">
        <v>189</v>
      </c>
      <c r="F389" s="6" t="s">
        <v>191</v>
      </c>
      <c r="G389" s="22">
        <v>2448</v>
      </c>
      <c r="H389" s="21">
        <v>1947.5</v>
      </c>
      <c r="I389" s="23">
        <f t="shared" si="12"/>
        <v>79.554738562091501</v>
      </c>
    </row>
    <row r="390" spans="1:10" ht="47.25" x14ac:dyDescent="0.25">
      <c r="A390" s="6" t="s">
        <v>303</v>
      </c>
      <c r="B390" s="6" t="s">
        <v>46</v>
      </c>
      <c r="C390" s="6" t="s">
        <v>11</v>
      </c>
      <c r="D390" s="7" t="s">
        <v>321</v>
      </c>
      <c r="E390" s="8" t="s">
        <v>304</v>
      </c>
      <c r="F390" s="9" t="s">
        <v>0</v>
      </c>
      <c r="G390" s="22">
        <f>G391</f>
        <v>2958.6</v>
      </c>
      <c r="H390" s="21">
        <f>H391</f>
        <v>2958.6</v>
      </c>
      <c r="I390" s="23">
        <f t="shared" ref="I390:I449" si="14">H390/G390*100</f>
        <v>100</v>
      </c>
    </row>
    <row r="391" spans="1:10" ht="63" x14ac:dyDescent="0.25">
      <c r="A391" s="6" t="s">
        <v>30</v>
      </c>
      <c r="B391" s="6" t="s">
        <v>46</v>
      </c>
      <c r="C391" s="6" t="s">
        <v>11</v>
      </c>
      <c r="D391" s="7" t="s">
        <v>321</v>
      </c>
      <c r="E391" s="8" t="s">
        <v>304</v>
      </c>
      <c r="F391" s="6" t="s">
        <v>31</v>
      </c>
      <c r="G391" s="22">
        <v>2958.6</v>
      </c>
      <c r="H391" s="21">
        <v>2958.6</v>
      </c>
      <c r="I391" s="23">
        <f t="shared" si="14"/>
        <v>100</v>
      </c>
    </row>
    <row r="392" spans="1:10" ht="47.25" x14ac:dyDescent="0.25">
      <c r="A392" s="6" t="s">
        <v>87</v>
      </c>
      <c r="B392" s="6" t="s">
        <v>46</v>
      </c>
      <c r="C392" s="6" t="s">
        <v>11</v>
      </c>
      <c r="D392" s="7" t="s">
        <v>321</v>
      </c>
      <c r="E392" s="8" t="s">
        <v>88</v>
      </c>
      <c r="F392" s="9" t="s">
        <v>0</v>
      </c>
      <c r="G392" s="22">
        <f>G393+G394</f>
        <v>2386</v>
      </c>
      <c r="H392" s="21">
        <f>H393+H394</f>
        <v>2386</v>
      </c>
      <c r="I392" s="23">
        <f t="shared" si="14"/>
        <v>100</v>
      </c>
    </row>
    <row r="393" spans="1:10" ht="63" x14ac:dyDescent="0.25">
      <c r="A393" s="6" t="s">
        <v>30</v>
      </c>
      <c r="B393" s="6" t="s">
        <v>46</v>
      </c>
      <c r="C393" s="6" t="s">
        <v>11</v>
      </c>
      <c r="D393" s="7" t="s">
        <v>321</v>
      </c>
      <c r="E393" s="8" t="s">
        <v>88</v>
      </c>
      <c r="F393" s="6" t="s">
        <v>31</v>
      </c>
      <c r="G393" s="22">
        <v>2183.1999999999998</v>
      </c>
      <c r="H393" s="21">
        <v>2183.1999999999998</v>
      </c>
      <c r="I393" s="23">
        <f t="shared" si="14"/>
        <v>100</v>
      </c>
    </row>
    <row r="394" spans="1:10" ht="31.5" x14ac:dyDescent="0.25">
      <c r="A394" s="6" t="s">
        <v>63</v>
      </c>
      <c r="B394" s="6" t="s">
        <v>46</v>
      </c>
      <c r="C394" s="6" t="s">
        <v>11</v>
      </c>
      <c r="D394" s="7" t="s">
        <v>321</v>
      </c>
      <c r="E394" s="8" t="s">
        <v>88</v>
      </c>
      <c r="F394" s="6" t="s">
        <v>64</v>
      </c>
      <c r="G394" s="22">
        <v>202.8</v>
      </c>
      <c r="H394" s="21">
        <v>202.8</v>
      </c>
      <c r="I394" s="23">
        <f t="shared" si="14"/>
        <v>100</v>
      </c>
    </row>
    <row r="395" spans="1:10" ht="94.5" x14ac:dyDescent="0.25">
      <c r="A395" s="6" t="s">
        <v>146</v>
      </c>
      <c r="B395" s="6" t="s">
        <v>46</v>
      </c>
      <c r="C395" s="6" t="s">
        <v>11</v>
      </c>
      <c r="D395" s="7" t="s">
        <v>321</v>
      </c>
      <c r="E395" s="8" t="s">
        <v>147</v>
      </c>
      <c r="F395" s="9" t="s">
        <v>0</v>
      </c>
      <c r="G395" s="22">
        <f>G396</f>
        <v>260</v>
      </c>
      <c r="H395" s="21">
        <f>H396</f>
        <v>260</v>
      </c>
      <c r="I395" s="23">
        <f t="shared" si="14"/>
        <v>100</v>
      </c>
    </row>
    <row r="396" spans="1:10" ht="63" x14ac:dyDescent="0.25">
      <c r="A396" s="6" t="s">
        <v>30</v>
      </c>
      <c r="B396" s="6" t="s">
        <v>46</v>
      </c>
      <c r="C396" s="6" t="s">
        <v>11</v>
      </c>
      <c r="D396" s="7" t="s">
        <v>321</v>
      </c>
      <c r="E396" s="8" t="s">
        <v>147</v>
      </c>
      <c r="F396" s="6" t="s">
        <v>31</v>
      </c>
      <c r="G396" s="22">
        <v>260</v>
      </c>
      <c r="H396" s="21">
        <v>260</v>
      </c>
      <c r="I396" s="23">
        <f t="shared" si="14"/>
        <v>100</v>
      </c>
    </row>
    <row r="397" spans="1:10" ht="94.5" x14ac:dyDescent="0.25">
      <c r="A397" s="6" t="s">
        <v>305</v>
      </c>
      <c r="B397" s="6" t="s">
        <v>46</v>
      </c>
      <c r="C397" s="6" t="s">
        <v>11</v>
      </c>
      <c r="D397" s="7" t="s">
        <v>321</v>
      </c>
      <c r="E397" s="8" t="s">
        <v>306</v>
      </c>
      <c r="F397" s="9" t="s">
        <v>0</v>
      </c>
      <c r="G397" s="22">
        <f>G398</f>
        <v>225228.2</v>
      </c>
      <c r="H397" s="21">
        <f>H398</f>
        <v>225108.9</v>
      </c>
      <c r="I397" s="23">
        <f t="shared" si="14"/>
        <v>99.947031499607945</v>
      </c>
    </row>
    <row r="398" spans="1:10" ht="63" x14ac:dyDescent="0.25">
      <c r="A398" s="6" t="s">
        <v>30</v>
      </c>
      <c r="B398" s="6" t="s">
        <v>46</v>
      </c>
      <c r="C398" s="6" t="s">
        <v>11</v>
      </c>
      <c r="D398" s="7" t="s">
        <v>321</v>
      </c>
      <c r="E398" s="8" t="s">
        <v>306</v>
      </c>
      <c r="F398" s="6" t="s">
        <v>31</v>
      </c>
      <c r="G398" s="22">
        <v>225228.2</v>
      </c>
      <c r="H398" s="21">
        <v>225108.9</v>
      </c>
      <c r="I398" s="23">
        <f t="shared" si="14"/>
        <v>99.947031499607945</v>
      </c>
    </row>
    <row r="399" spans="1:10" ht="78.75" x14ac:dyDescent="0.25">
      <c r="A399" s="6" t="s">
        <v>322</v>
      </c>
      <c r="B399" s="6" t="s">
        <v>46</v>
      </c>
      <c r="C399" s="6" t="s">
        <v>11</v>
      </c>
      <c r="D399" s="7" t="s">
        <v>321</v>
      </c>
      <c r="E399" s="8" t="s">
        <v>323</v>
      </c>
      <c r="F399" s="9" t="s">
        <v>0</v>
      </c>
      <c r="G399" s="22">
        <f>G400</f>
        <v>39651.1</v>
      </c>
      <c r="H399" s="21">
        <f>H400</f>
        <v>39651.1</v>
      </c>
      <c r="I399" s="23">
        <f t="shared" si="14"/>
        <v>100</v>
      </c>
    </row>
    <row r="400" spans="1:10" ht="63" x14ac:dyDescent="0.25">
      <c r="A400" s="6" t="s">
        <v>30</v>
      </c>
      <c r="B400" s="6" t="s">
        <v>46</v>
      </c>
      <c r="C400" s="6" t="s">
        <v>11</v>
      </c>
      <c r="D400" s="7" t="s">
        <v>321</v>
      </c>
      <c r="E400" s="8" t="s">
        <v>323</v>
      </c>
      <c r="F400" s="6" t="s">
        <v>31</v>
      </c>
      <c r="G400" s="22">
        <v>39651.1</v>
      </c>
      <c r="H400" s="21">
        <v>39651.1</v>
      </c>
      <c r="I400" s="23">
        <f t="shared" si="14"/>
        <v>100</v>
      </c>
    </row>
    <row r="401" spans="1:9" ht="47.25" x14ac:dyDescent="0.25">
      <c r="A401" s="6" t="s">
        <v>204</v>
      </c>
      <c r="B401" s="6" t="s">
        <v>46</v>
      </c>
      <c r="C401" s="6" t="s">
        <v>11</v>
      </c>
      <c r="D401" s="7" t="s">
        <v>321</v>
      </c>
      <c r="E401" s="8" t="s">
        <v>205</v>
      </c>
      <c r="F401" s="9" t="s">
        <v>0</v>
      </c>
      <c r="G401" s="22">
        <f>G402</f>
        <v>192324.3</v>
      </c>
      <c r="H401" s="21">
        <f>H402</f>
        <v>192324.2</v>
      </c>
      <c r="I401" s="23">
        <f t="shared" si="14"/>
        <v>99.999948004490349</v>
      </c>
    </row>
    <row r="402" spans="1:9" ht="47.25" x14ac:dyDescent="0.25">
      <c r="A402" s="6" t="s">
        <v>190</v>
      </c>
      <c r="B402" s="6" t="s">
        <v>46</v>
      </c>
      <c r="C402" s="6" t="s">
        <v>11</v>
      </c>
      <c r="D402" s="7" t="s">
        <v>321</v>
      </c>
      <c r="E402" s="8" t="s">
        <v>205</v>
      </c>
      <c r="F402" s="6" t="s">
        <v>191</v>
      </c>
      <c r="G402" s="22">
        <v>192324.3</v>
      </c>
      <c r="H402" s="21">
        <v>192324.2</v>
      </c>
      <c r="I402" s="23">
        <f t="shared" si="14"/>
        <v>99.999948004490349</v>
      </c>
    </row>
    <row r="403" spans="1:9" ht="189" x14ac:dyDescent="0.25">
      <c r="A403" s="6" t="s">
        <v>309</v>
      </c>
      <c r="B403" s="6" t="s">
        <v>46</v>
      </c>
      <c r="C403" s="6" t="s">
        <v>11</v>
      </c>
      <c r="D403" s="7" t="s">
        <v>321</v>
      </c>
      <c r="E403" s="8" t="s">
        <v>310</v>
      </c>
      <c r="F403" s="9" t="s">
        <v>0</v>
      </c>
      <c r="G403" s="22">
        <f>G404</f>
        <v>124887.8</v>
      </c>
      <c r="H403" s="21">
        <f>H404</f>
        <v>124887.8</v>
      </c>
      <c r="I403" s="23">
        <f t="shared" si="14"/>
        <v>100</v>
      </c>
    </row>
    <row r="404" spans="1:9" ht="31.5" x14ac:dyDescent="0.25">
      <c r="A404" s="6" t="s">
        <v>63</v>
      </c>
      <c r="B404" s="6" t="s">
        <v>46</v>
      </c>
      <c r="C404" s="6" t="s">
        <v>11</v>
      </c>
      <c r="D404" s="7" t="s">
        <v>321</v>
      </c>
      <c r="E404" s="8" t="s">
        <v>310</v>
      </c>
      <c r="F404" s="6" t="s">
        <v>64</v>
      </c>
      <c r="G404" s="22">
        <v>124887.8</v>
      </c>
      <c r="H404" s="21">
        <v>124887.8</v>
      </c>
      <c r="I404" s="23">
        <f t="shared" si="14"/>
        <v>100</v>
      </c>
    </row>
    <row r="405" spans="1:9" ht="63" x14ac:dyDescent="0.25">
      <c r="A405" s="6" t="s">
        <v>324</v>
      </c>
      <c r="B405" s="6" t="s">
        <v>46</v>
      </c>
      <c r="C405" s="6" t="s">
        <v>11</v>
      </c>
      <c r="D405" s="7" t="s">
        <v>321</v>
      </c>
      <c r="E405" s="8" t="s">
        <v>325</v>
      </c>
      <c r="F405" s="9" t="s">
        <v>0</v>
      </c>
      <c r="G405" s="22">
        <f>G406</f>
        <v>17184.900000000001</v>
      </c>
      <c r="H405" s="21">
        <f>H406</f>
        <v>17184.900000000001</v>
      </c>
      <c r="I405" s="23">
        <f t="shared" si="14"/>
        <v>100</v>
      </c>
    </row>
    <row r="406" spans="1:9" ht="31.5" x14ac:dyDescent="0.25">
      <c r="A406" s="6" t="s">
        <v>63</v>
      </c>
      <c r="B406" s="6" t="s">
        <v>46</v>
      </c>
      <c r="C406" s="6" t="s">
        <v>11</v>
      </c>
      <c r="D406" s="7" t="s">
        <v>321</v>
      </c>
      <c r="E406" s="8" t="s">
        <v>325</v>
      </c>
      <c r="F406" s="6" t="s">
        <v>64</v>
      </c>
      <c r="G406" s="22">
        <v>17184.900000000001</v>
      </c>
      <c r="H406" s="21">
        <v>17184.900000000001</v>
      </c>
      <c r="I406" s="23">
        <f t="shared" si="14"/>
        <v>100</v>
      </c>
    </row>
    <row r="407" spans="1:9" ht="94.5" x14ac:dyDescent="0.25">
      <c r="A407" s="6" t="s">
        <v>313</v>
      </c>
      <c r="B407" s="6" t="s">
        <v>46</v>
      </c>
      <c r="C407" s="6" t="s">
        <v>11</v>
      </c>
      <c r="D407" s="7" t="s">
        <v>321</v>
      </c>
      <c r="E407" s="8" t="s">
        <v>314</v>
      </c>
      <c r="F407" s="9" t="s">
        <v>0</v>
      </c>
      <c r="G407" s="22">
        <f>G408</f>
        <v>2275.3000000000002</v>
      </c>
      <c r="H407" s="21">
        <f>H408</f>
        <v>2274</v>
      </c>
      <c r="I407" s="23">
        <f t="shared" si="14"/>
        <v>99.942864677185412</v>
      </c>
    </row>
    <row r="408" spans="1:9" ht="63" x14ac:dyDescent="0.25">
      <c r="A408" s="6" t="s">
        <v>30</v>
      </c>
      <c r="B408" s="6" t="s">
        <v>46</v>
      </c>
      <c r="C408" s="6" t="s">
        <v>11</v>
      </c>
      <c r="D408" s="7" t="s">
        <v>321</v>
      </c>
      <c r="E408" s="8" t="s">
        <v>314</v>
      </c>
      <c r="F408" s="6" t="s">
        <v>31</v>
      </c>
      <c r="G408" s="22">
        <v>2275.3000000000002</v>
      </c>
      <c r="H408" s="21">
        <v>2274</v>
      </c>
      <c r="I408" s="23">
        <f t="shared" si="14"/>
        <v>99.942864677185412</v>
      </c>
    </row>
    <row r="409" spans="1:9" ht="78.75" x14ac:dyDescent="0.25">
      <c r="A409" s="6" t="s">
        <v>326</v>
      </c>
      <c r="B409" s="6" t="s">
        <v>46</v>
      </c>
      <c r="C409" s="6" t="s">
        <v>11</v>
      </c>
      <c r="D409" s="7" t="s">
        <v>321</v>
      </c>
      <c r="E409" s="8" t="s">
        <v>327</v>
      </c>
      <c r="F409" s="9" t="s">
        <v>0</v>
      </c>
      <c r="G409" s="22">
        <f>G410</f>
        <v>408.8</v>
      </c>
      <c r="H409" s="21">
        <f>H410</f>
        <v>400.5</v>
      </c>
      <c r="I409" s="23">
        <f t="shared" si="14"/>
        <v>97.969667318982388</v>
      </c>
    </row>
    <row r="410" spans="1:9" ht="63" x14ac:dyDescent="0.25">
      <c r="A410" s="6" t="s">
        <v>30</v>
      </c>
      <c r="B410" s="6" t="s">
        <v>46</v>
      </c>
      <c r="C410" s="6" t="s">
        <v>11</v>
      </c>
      <c r="D410" s="7" t="s">
        <v>321</v>
      </c>
      <c r="E410" s="8" t="s">
        <v>327</v>
      </c>
      <c r="F410" s="6" t="s">
        <v>31</v>
      </c>
      <c r="G410" s="22">
        <v>408.8</v>
      </c>
      <c r="H410" s="21">
        <v>400.5</v>
      </c>
      <c r="I410" s="23">
        <f t="shared" si="14"/>
        <v>97.969667318982388</v>
      </c>
    </row>
    <row r="411" spans="1:9" ht="63" x14ac:dyDescent="0.25">
      <c r="A411" s="6" t="s">
        <v>278</v>
      </c>
      <c r="B411" s="6" t="s">
        <v>46</v>
      </c>
      <c r="C411" s="6" t="s">
        <v>11</v>
      </c>
      <c r="D411" s="7" t="s">
        <v>321</v>
      </c>
      <c r="E411" s="8" t="s">
        <v>207</v>
      </c>
      <c r="F411" s="9" t="s">
        <v>0</v>
      </c>
      <c r="G411" s="22">
        <f>G412</f>
        <v>1958.4</v>
      </c>
      <c r="H411" s="21">
        <f>H412</f>
        <v>1942.7</v>
      </c>
      <c r="I411" s="23">
        <f t="shared" si="14"/>
        <v>99.198325163398692</v>
      </c>
    </row>
    <row r="412" spans="1:9" ht="47.25" x14ac:dyDescent="0.25">
      <c r="A412" s="6" t="s">
        <v>190</v>
      </c>
      <c r="B412" s="6" t="s">
        <v>46</v>
      </c>
      <c r="C412" s="6" t="s">
        <v>11</v>
      </c>
      <c r="D412" s="7" t="s">
        <v>321</v>
      </c>
      <c r="E412" s="8" t="s">
        <v>207</v>
      </c>
      <c r="F412" s="6" t="s">
        <v>191</v>
      </c>
      <c r="G412" s="22">
        <v>1958.4</v>
      </c>
      <c r="H412" s="21">
        <v>1942.7</v>
      </c>
      <c r="I412" s="23">
        <f t="shared" si="14"/>
        <v>99.198325163398692</v>
      </c>
    </row>
    <row r="413" spans="1:9" ht="31.5" x14ac:dyDescent="0.25">
      <c r="A413" s="6" t="s">
        <v>328</v>
      </c>
      <c r="B413" s="6" t="s">
        <v>46</v>
      </c>
      <c r="C413" s="6" t="s">
        <v>11</v>
      </c>
      <c r="D413" s="7" t="s">
        <v>329</v>
      </c>
      <c r="E413" s="8" t="s">
        <v>14</v>
      </c>
      <c r="F413" s="9" t="s">
        <v>0</v>
      </c>
      <c r="G413" s="22">
        <f>G414+G416</f>
        <v>3030.3</v>
      </c>
      <c r="H413" s="21">
        <f>H414+H416</f>
        <v>3030.2000000000003</v>
      </c>
      <c r="I413" s="23">
        <f t="shared" si="14"/>
        <v>99.996699996700002</v>
      </c>
    </row>
    <row r="414" spans="1:9" ht="47.25" x14ac:dyDescent="0.25">
      <c r="A414" s="6" t="s">
        <v>204</v>
      </c>
      <c r="B414" s="6" t="s">
        <v>46</v>
      </c>
      <c r="C414" s="6" t="s">
        <v>11</v>
      </c>
      <c r="D414" s="7" t="s">
        <v>329</v>
      </c>
      <c r="E414" s="8" t="s">
        <v>205</v>
      </c>
      <c r="F414" s="9" t="s">
        <v>0</v>
      </c>
      <c r="G414" s="22">
        <f>G415</f>
        <v>3000</v>
      </c>
      <c r="H414" s="21">
        <f>H415</f>
        <v>2999.9</v>
      </c>
      <c r="I414" s="23">
        <f t="shared" si="14"/>
        <v>99.99666666666667</v>
      </c>
    </row>
    <row r="415" spans="1:9" ht="47.25" x14ac:dyDescent="0.25">
      <c r="A415" s="6" t="s">
        <v>190</v>
      </c>
      <c r="B415" s="6" t="s">
        <v>46</v>
      </c>
      <c r="C415" s="6" t="s">
        <v>11</v>
      </c>
      <c r="D415" s="7" t="s">
        <v>329</v>
      </c>
      <c r="E415" s="8" t="s">
        <v>205</v>
      </c>
      <c r="F415" s="6" t="s">
        <v>191</v>
      </c>
      <c r="G415" s="22">
        <v>3000</v>
      </c>
      <c r="H415" s="21">
        <v>2999.9</v>
      </c>
      <c r="I415" s="23">
        <f t="shared" si="14"/>
        <v>99.99666666666667</v>
      </c>
    </row>
    <row r="416" spans="1:9" ht="63" x14ac:dyDescent="0.25">
      <c r="A416" s="6" t="s">
        <v>278</v>
      </c>
      <c r="B416" s="6" t="s">
        <v>46</v>
      </c>
      <c r="C416" s="6" t="s">
        <v>11</v>
      </c>
      <c r="D416" s="7" t="s">
        <v>329</v>
      </c>
      <c r="E416" s="8" t="s">
        <v>207</v>
      </c>
      <c r="F416" s="9" t="s">
        <v>0</v>
      </c>
      <c r="G416" s="22">
        <f>G417</f>
        <v>30.3</v>
      </c>
      <c r="H416" s="21">
        <f>H417</f>
        <v>30.3</v>
      </c>
      <c r="I416" s="23">
        <f t="shared" si="14"/>
        <v>100</v>
      </c>
    </row>
    <row r="417" spans="1:10" ht="47.25" x14ac:dyDescent="0.25">
      <c r="A417" s="6" t="s">
        <v>190</v>
      </c>
      <c r="B417" s="6" t="s">
        <v>46</v>
      </c>
      <c r="C417" s="6" t="s">
        <v>11</v>
      </c>
      <c r="D417" s="7" t="s">
        <v>329</v>
      </c>
      <c r="E417" s="8" t="s">
        <v>207</v>
      </c>
      <c r="F417" s="6" t="s">
        <v>191</v>
      </c>
      <c r="G417" s="22">
        <v>30.3</v>
      </c>
      <c r="H417" s="21">
        <v>30.3</v>
      </c>
      <c r="I417" s="23">
        <f t="shared" si="14"/>
        <v>100</v>
      </c>
    </row>
    <row r="418" spans="1:10" ht="126" x14ac:dyDescent="0.25">
      <c r="A418" s="6" t="s">
        <v>142</v>
      </c>
      <c r="B418" s="6" t="s">
        <v>46</v>
      </c>
      <c r="C418" s="6" t="s">
        <v>11</v>
      </c>
      <c r="D418" s="7" t="s">
        <v>143</v>
      </c>
      <c r="E418" s="8" t="s">
        <v>14</v>
      </c>
      <c r="F418" s="9" t="s">
        <v>0</v>
      </c>
      <c r="G418" s="22">
        <f>G419</f>
        <v>33659.1</v>
      </c>
      <c r="H418" s="21">
        <f>H419</f>
        <v>33659.1</v>
      </c>
      <c r="I418" s="23">
        <f t="shared" si="14"/>
        <v>100</v>
      </c>
    </row>
    <row r="419" spans="1:10" ht="94.5" x14ac:dyDescent="0.25">
      <c r="A419" s="6" t="s">
        <v>144</v>
      </c>
      <c r="B419" s="6" t="s">
        <v>46</v>
      </c>
      <c r="C419" s="6" t="s">
        <v>11</v>
      </c>
      <c r="D419" s="7" t="s">
        <v>145</v>
      </c>
      <c r="E419" s="8" t="s">
        <v>14</v>
      </c>
      <c r="F419" s="9" t="s">
        <v>0</v>
      </c>
      <c r="G419" s="22">
        <f>G420+G422</f>
        <v>33659.1</v>
      </c>
      <c r="H419" s="21">
        <f>H420+H422</f>
        <v>33659.1</v>
      </c>
      <c r="I419" s="23">
        <f t="shared" si="14"/>
        <v>100</v>
      </c>
    </row>
    <row r="420" spans="1:10" ht="47.25" x14ac:dyDescent="0.25">
      <c r="A420" s="6" t="s">
        <v>148</v>
      </c>
      <c r="B420" s="6" t="s">
        <v>46</v>
      </c>
      <c r="C420" s="6" t="s">
        <v>11</v>
      </c>
      <c r="D420" s="7" t="s">
        <v>145</v>
      </c>
      <c r="E420" s="8" t="s">
        <v>149</v>
      </c>
      <c r="F420" s="9" t="s">
        <v>0</v>
      </c>
      <c r="G420" s="22">
        <f>G421</f>
        <v>33322.5</v>
      </c>
      <c r="H420" s="21">
        <f>H421</f>
        <v>33322.5</v>
      </c>
      <c r="I420" s="23">
        <f t="shared" si="14"/>
        <v>100</v>
      </c>
    </row>
    <row r="421" spans="1:10" ht="63" x14ac:dyDescent="0.25">
      <c r="A421" s="6" t="s">
        <v>30</v>
      </c>
      <c r="B421" s="6" t="s">
        <v>46</v>
      </c>
      <c r="C421" s="6" t="s">
        <v>11</v>
      </c>
      <c r="D421" s="7" t="s">
        <v>145</v>
      </c>
      <c r="E421" s="8" t="s">
        <v>149</v>
      </c>
      <c r="F421" s="6" t="s">
        <v>31</v>
      </c>
      <c r="G421" s="22">
        <v>33322.5</v>
      </c>
      <c r="H421" s="21">
        <v>33322.5</v>
      </c>
      <c r="I421" s="23">
        <f t="shared" si="14"/>
        <v>100</v>
      </c>
    </row>
    <row r="422" spans="1:10" ht="47.25" x14ac:dyDescent="0.25">
      <c r="A422" s="6" t="s">
        <v>150</v>
      </c>
      <c r="B422" s="6" t="s">
        <v>46</v>
      </c>
      <c r="C422" s="6" t="s">
        <v>11</v>
      </c>
      <c r="D422" s="7" t="s">
        <v>145</v>
      </c>
      <c r="E422" s="8" t="s">
        <v>151</v>
      </c>
      <c r="F422" s="9" t="s">
        <v>0</v>
      </c>
      <c r="G422" s="22">
        <f>G423</f>
        <v>336.6</v>
      </c>
      <c r="H422" s="21">
        <f>H423</f>
        <v>336.6</v>
      </c>
      <c r="I422" s="23">
        <f t="shared" si="14"/>
        <v>100</v>
      </c>
    </row>
    <row r="423" spans="1:10" ht="63" x14ac:dyDescent="0.25">
      <c r="A423" s="6" t="s">
        <v>30</v>
      </c>
      <c r="B423" s="6" t="s">
        <v>46</v>
      </c>
      <c r="C423" s="6" t="s">
        <v>11</v>
      </c>
      <c r="D423" s="7" t="s">
        <v>145</v>
      </c>
      <c r="E423" s="8" t="s">
        <v>151</v>
      </c>
      <c r="F423" s="6" t="s">
        <v>31</v>
      </c>
      <c r="G423" s="22">
        <v>336.6</v>
      </c>
      <c r="H423" s="21">
        <v>336.6</v>
      </c>
      <c r="I423" s="23">
        <f t="shared" si="14"/>
        <v>100</v>
      </c>
    </row>
    <row r="424" spans="1:10" ht="110.25" x14ac:dyDescent="0.25">
      <c r="A424" s="6" t="s">
        <v>83</v>
      </c>
      <c r="B424" s="6" t="s">
        <v>46</v>
      </c>
      <c r="C424" s="6" t="s">
        <v>11</v>
      </c>
      <c r="D424" s="7" t="s">
        <v>84</v>
      </c>
      <c r="E424" s="8" t="s">
        <v>14</v>
      </c>
      <c r="F424" s="9" t="s">
        <v>0</v>
      </c>
      <c r="G424" s="22">
        <f>G425</f>
        <v>1717.7</v>
      </c>
      <c r="H424" s="22">
        <f>H425</f>
        <v>1717.7</v>
      </c>
      <c r="I424" s="23">
        <f t="shared" si="14"/>
        <v>100</v>
      </c>
    </row>
    <row r="425" spans="1:10" ht="63" x14ac:dyDescent="0.25">
      <c r="A425" s="6" t="s">
        <v>92</v>
      </c>
      <c r="B425" s="6" t="s">
        <v>46</v>
      </c>
      <c r="C425" s="6" t="s">
        <v>11</v>
      </c>
      <c r="D425" s="7" t="s">
        <v>93</v>
      </c>
      <c r="E425" s="8" t="s">
        <v>14</v>
      </c>
      <c r="F425" s="9" t="s">
        <v>0</v>
      </c>
      <c r="G425" s="22">
        <f>G426</f>
        <v>1717.7</v>
      </c>
      <c r="H425" s="21">
        <f>H426</f>
        <v>1717.7</v>
      </c>
      <c r="I425" s="23">
        <f t="shared" si="14"/>
        <v>100</v>
      </c>
    </row>
    <row r="426" spans="1:10" ht="47.25" x14ac:dyDescent="0.25">
      <c r="A426" s="6" t="s">
        <v>87</v>
      </c>
      <c r="B426" s="6" t="s">
        <v>46</v>
      </c>
      <c r="C426" s="6" t="s">
        <v>11</v>
      </c>
      <c r="D426" s="7" t="s">
        <v>93</v>
      </c>
      <c r="E426" s="8" t="s">
        <v>88</v>
      </c>
      <c r="F426" s="9" t="s">
        <v>0</v>
      </c>
      <c r="G426" s="22">
        <f>G427+G428</f>
        <v>1717.7</v>
      </c>
      <c r="H426" s="21">
        <f>H427+H428</f>
        <v>1717.7</v>
      </c>
      <c r="I426" s="23">
        <f t="shared" si="14"/>
        <v>100</v>
      </c>
    </row>
    <row r="427" spans="1:10" ht="63" x14ac:dyDescent="0.25">
      <c r="A427" s="6" t="s">
        <v>30</v>
      </c>
      <c r="B427" s="6" t="s">
        <v>46</v>
      </c>
      <c r="C427" s="6" t="s">
        <v>11</v>
      </c>
      <c r="D427" s="7" t="s">
        <v>93</v>
      </c>
      <c r="E427" s="8" t="s">
        <v>88</v>
      </c>
      <c r="F427" s="6" t="s">
        <v>31</v>
      </c>
      <c r="G427" s="22">
        <v>1564.8</v>
      </c>
      <c r="H427" s="21">
        <v>1564.8</v>
      </c>
      <c r="I427" s="23">
        <f t="shared" si="14"/>
        <v>100</v>
      </c>
    </row>
    <row r="428" spans="1:10" ht="31.5" x14ac:dyDescent="0.25">
      <c r="A428" s="6" t="s">
        <v>63</v>
      </c>
      <c r="B428" s="6" t="s">
        <v>46</v>
      </c>
      <c r="C428" s="6" t="s">
        <v>11</v>
      </c>
      <c r="D428" s="7" t="s">
        <v>93</v>
      </c>
      <c r="E428" s="8" t="s">
        <v>88</v>
      </c>
      <c r="F428" s="6" t="s">
        <v>64</v>
      </c>
      <c r="G428" s="22">
        <v>152.9</v>
      </c>
      <c r="H428" s="21">
        <v>152.9</v>
      </c>
      <c r="I428" s="23">
        <f t="shared" si="14"/>
        <v>100</v>
      </c>
    </row>
    <row r="429" spans="1:10" ht="31.5" x14ac:dyDescent="0.25">
      <c r="A429" s="6" t="s">
        <v>67</v>
      </c>
      <c r="B429" s="6" t="s">
        <v>46</v>
      </c>
      <c r="C429" s="6" t="s">
        <v>11</v>
      </c>
      <c r="D429" s="7" t="s">
        <v>68</v>
      </c>
      <c r="E429" s="8" t="s">
        <v>14</v>
      </c>
      <c r="F429" s="9" t="s">
        <v>0</v>
      </c>
      <c r="G429" s="22">
        <f>G430</f>
        <v>777.7</v>
      </c>
      <c r="H429" s="21">
        <f>H430</f>
        <v>777.7</v>
      </c>
      <c r="I429" s="23">
        <f t="shared" si="14"/>
        <v>100</v>
      </c>
    </row>
    <row r="430" spans="1:10" ht="47.25" x14ac:dyDescent="0.25">
      <c r="A430" s="6" t="s">
        <v>303</v>
      </c>
      <c r="B430" s="6" t="s">
        <v>46</v>
      </c>
      <c r="C430" s="6" t="s">
        <v>11</v>
      </c>
      <c r="D430" s="7" t="s">
        <v>68</v>
      </c>
      <c r="E430" s="8" t="s">
        <v>304</v>
      </c>
      <c r="F430" s="9" t="s">
        <v>0</v>
      </c>
      <c r="G430" s="22">
        <f>G431</f>
        <v>777.7</v>
      </c>
      <c r="H430" s="21">
        <f>H431</f>
        <v>777.7</v>
      </c>
      <c r="I430" s="23">
        <f t="shared" si="14"/>
        <v>100</v>
      </c>
    </row>
    <row r="431" spans="1:10" ht="31.5" x14ac:dyDescent="0.25">
      <c r="A431" s="6" t="s">
        <v>63</v>
      </c>
      <c r="B431" s="6" t="s">
        <v>46</v>
      </c>
      <c r="C431" s="6" t="s">
        <v>11</v>
      </c>
      <c r="D431" s="7" t="s">
        <v>68</v>
      </c>
      <c r="E431" s="8" t="s">
        <v>304</v>
      </c>
      <c r="F431" s="6" t="s">
        <v>64</v>
      </c>
      <c r="G431" s="22">
        <v>777.7</v>
      </c>
      <c r="H431" s="21">
        <v>777.7</v>
      </c>
      <c r="I431" s="23">
        <f t="shared" si="14"/>
        <v>100</v>
      </c>
    </row>
    <row r="432" spans="1:10" ht="15.75" x14ac:dyDescent="0.25">
      <c r="A432" s="4" t="s">
        <v>330</v>
      </c>
      <c r="B432" s="4" t="s">
        <v>46</v>
      </c>
      <c r="C432" s="4" t="s">
        <v>24</v>
      </c>
      <c r="D432" s="46" t="s">
        <v>0</v>
      </c>
      <c r="E432" s="46"/>
      <c r="F432" s="4" t="s">
        <v>0</v>
      </c>
      <c r="G432" s="14">
        <f>G433+G445+G463+G471+G477</f>
        <v>101033.89999999998</v>
      </c>
      <c r="H432" s="20">
        <f>H433+H445+H463+H471+H477</f>
        <v>77282</v>
      </c>
      <c r="I432" s="20">
        <f t="shared" si="14"/>
        <v>76.491157918282894</v>
      </c>
      <c r="J432" s="16"/>
    </row>
    <row r="433" spans="1:9" ht="94.5" x14ac:dyDescent="0.25">
      <c r="A433" s="6" t="s">
        <v>227</v>
      </c>
      <c r="B433" s="6" t="s">
        <v>46</v>
      </c>
      <c r="C433" s="6" t="s">
        <v>24</v>
      </c>
      <c r="D433" s="7" t="s">
        <v>228</v>
      </c>
      <c r="E433" s="8" t="s">
        <v>14</v>
      </c>
      <c r="F433" s="9" t="s">
        <v>0</v>
      </c>
      <c r="G433" s="22">
        <f>G434</f>
        <v>22994.399999999998</v>
      </c>
      <c r="H433" s="21">
        <f>H434</f>
        <v>2792.3</v>
      </c>
      <c r="I433" s="23">
        <f t="shared" si="14"/>
        <v>12.143391434436213</v>
      </c>
    </row>
    <row r="434" spans="1:9" ht="110.25" x14ac:dyDescent="0.25">
      <c r="A434" s="6" t="s">
        <v>331</v>
      </c>
      <c r="B434" s="6" t="s">
        <v>46</v>
      </c>
      <c r="C434" s="6" t="s">
        <v>24</v>
      </c>
      <c r="D434" s="7" t="s">
        <v>332</v>
      </c>
      <c r="E434" s="8" t="s">
        <v>14</v>
      </c>
      <c r="F434" s="9" t="s">
        <v>0</v>
      </c>
      <c r="G434" s="22">
        <f>G435+G440</f>
        <v>22994.399999999998</v>
      </c>
      <c r="H434" s="21">
        <f>H435+H440</f>
        <v>2792.3</v>
      </c>
      <c r="I434" s="23">
        <f t="shared" si="14"/>
        <v>12.143391434436213</v>
      </c>
    </row>
    <row r="435" spans="1:9" ht="110.25" x14ac:dyDescent="0.25">
      <c r="A435" s="6" t="s">
        <v>333</v>
      </c>
      <c r="B435" s="6" t="s">
        <v>46</v>
      </c>
      <c r="C435" s="6" t="s">
        <v>24</v>
      </c>
      <c r="D435" s="7" t="s">
        <v>334</v>
      </c>
      <c r="E435" s="8" t="s">
        <v>14</v>
      </c>
      <c r="F435" s="9" t="s">
        <v>0</v>
      </c>
      <c r="G435" s="22">
        <f>G436+G438</f>
        <v>2792.3</v>
      </c>
      <c r="H435" s="21">
        <f>H436+H438</f>
        <v>2792.3</v>
      </c>
      <c r="I435" s="23">
        <f t="shared" si="14"/>
        <v>100</v>
      </c>
    </row>
    <row r="436" spans="1:9" ht="47.25" x14ac:dyDescent="0.25">
      <c r="A436" s="6" t="s">
        <v>188</v>
      </c>
      <c r="B436" s="6" t="s">
        <v>46</v>
      </c>
      <c r="C436" s="6" t="s">
        <v>24</v>
      </c>
      <c r="D436" s="7" t="s">
        <v>334</v>
      </c>
      <c r="E436" s="8" t="s">
        <v>189</v>
      </c>
      <c r="F436" s="9" t="s">
        <v>0</v>
      </c>
      <c r="G436" s="22">
        <f>G437</f>
        <v>1945.8</v>
      </c>
      <c r="H436" s="21">
        <f>H437</f>
        <v>1945.8</v>
      </c>
      <c r="I436" s="23">
        <f t="shared" si="14"/>
        <v>100</v>
      </c>
    </row>
    <row r="437" spans="1:9" ht="47.25" x14ac:dyDescent="0.25">
      <c r="A437" s="6" t="s">
        <v>190</v>
      </c>
      <c r="B437" s="6" t="s">
        <v>46</v>
      </c>
      <c r="C437" s="6" t="s">
        <v>24</v>
      </c>
      <c r="D437" s="7" t="s">
        <v>334</v>
      </c>
      <c r="E437" s="8" t="s">
        <v>189</v>
      </c>
      <c r="F437" s="6" t="s">
        <v>191</v>
      </c>
      <c r="G437" s="22">
        <v>1945.8</v>
      </c>
      <c r="H437" s="21">
        <v>1945.8</v>
      </c>
      <c r="I437" s="23">
        <f t="shared" si="14"/>
        <v>100</v>
      </c>
    </row>
    <row r="438" spans="1:9" ht="94.5" x14ac:dyDescent="0.25">
      <c r="A438" s="6" t="s">
        <v>146</v>
      </c>
      <c r="B438" s="6" t="s">
        <v>46</v>
      </c>
      <c r="C438" s="6" t="s">
        <v>24</v>
      </c>
      <c r="D438" s="7" t="s">
        <v>334</v>
      </c>
      <c r="E438" s="8" t="s">
        <v>147</v>
      </c>
      <c r="F438" s="9" t="s">
        <v>0</v>
      </c>
      <c r="G438" s="22">
        <f>G439</f>
        <v>846.5</v>
      </c>
      <c r="H438" s="22">
        <f>H439</f>
        <v>846.5</v>
      </c>
      <c r="I438" s="23">
        <f t="shared" si="14"/>
        <v>100</v>
      </c>
    </row>
    <row r="439" spans="1:9" ht="63" x14ac:dyDescent="0.25">
      <c r="A439" s="6" t="s">
        <v>30</v>
      </c>
      <c r="B439" s="6" t="s">
        <v>46</v>
      </c>
      <c r="C439" s="6" t="s">
        <v>24</v>
      </c>
      <c r="D439" s="7" t="s">
        <v>334</v>
      </c>
      <c r="E439" s="8" t="s">
        <v>147</v>
      </c>
      <c r="F439" s="6" t="s">
        <v>31</v>
      </c>
      <c r="G439" s="22">
        <v>846.5</v>
      </c>
      <c r="H439" s="21">
        <v>846.5</v>
      </c>
      <c r="I439" s="23">
        <f t="shared" si="14"/>
        <v>100</v>
      </c>
    </row>
    <row r="440" spans="1:9" ht="63" x14ac:dyDescent="0.25">
      <c r="A440" s="6" t="s">
        <v>335</v>
      </c>
      <c r="B440" s="6" t="s">
        <v>46</v>
      </c>
      <c r="C440" s="6" t="s">
        <v>24</v>
      </c>
      <c r="D440" s="7" t="s">
        <v>336</v>
      </c>
      <c r="E440" s="8" t="s">
        <v>14</v>
      </c>
      <c r="F440" s="9" t="s">
        <v>0</v>
      </c>
      <c r="G440" s="22">
        <f>G441+G443</f>
        <v>20202.099999999999</v>
      </c>
      <c r="H440" s="21">
        <f>H441+H443</f>
        <v>0</v>
      </c>
      <c r="I440" s="23">
        <f t="shared" si="14"/>
        <v>0</v>
      </c>
    </row>
    <row r="441" spans="1:9" ht="47.25" x14ac:dyDescent="0.25">
      <c r="A441" s="6" t="s">
        <v>204</v>
      </c>
      <c r="B441" s="6" t="s">
        <v>46</v>
      </c>
      <c r="C441" s="6" t="s">
        <v>24</v>
      </c>
      <c r="D441" s="7" t="s">
        <v>336</v>
      </c>
      <c r="E441" s="8" t="s">
        <v>205</v>
      </c>
      <c r="F441" s="9" t="s">
        <v>0</v>
      </c>
      <c r="G441" s="22">
        <f>G442</f>
        <v>20000</v>
      </c>
      <c r="H441" s="21">
        <f>H442</f>
        <v>0</v>
      </c>
      <c r="I441" s="23">
        <f t="shared" si="14"/>
        <v>0</v>
      </c>
    </row>
    <row r="442" spans="1:9" ht="47.25" x14ac:dyDescent="0.25">
      <c r="A442" s="6" t="s">
        <v>190</v>
      </c>
      <c r="B442" s="6" t="s">
        <v>46</v>
      </c>
      <c r="C442" s="6" t="s">
        <v>24</v>
      </c>
      <c r="D442" s="7" t="s">
        <v>336</v>
      </c>
      <c r="E442" s="8" t="s">
        <v>205</v>
      </c>
      <c r="F442" s="6" t="s">
        <v>191</v>
      </c>
      <c r="G442" s="22">
        <v>20000</v>
      </c>
      <c r="H442" s="21"/>
      <c r="I442" s="23">
        <f t="shared" si="14"/>
        <v>0</v>
      </c>
    </row>
    <row r="443" spans="1:9" ht="63" x14ac:dyDescent="0.25">
      <c r="A443" s="6" t="s">
        <v>278</v>
      </c>
      <c r="B443" s="6" t="s">
        <v>46</v>
      </c>
      <c r="C443" s="6" t="s">
        <v>24</v>
      </c>
      <c r="D443" s="7" t="s">
        <v>336</v>
      </c>
      <c r="E443" s="8" t="s">
        <v>207</v>
      </c>
      <c r="F443" s="9" t="s">
        <v>0</v>
      </c>
      <c r="G443" s="22">
        <f>G444</f>
        <v>202.1</v>
      </c>
      <c r="H443" s="21">
        <f>H444</f>
        <v>0</v>
      </c>
      <c r="I443" s="23">
        <f t="shared" si="14"/>
        <v>0</v>
      </c>
    </row>
    <row r="444" spans="1:9" ht="47.25" x14ac:dyDescent="0.25">
      <c r="A444" s="6" t="s">
        <v>190</v>
      </c>
      <c r="B444" s="6" t="s">
        <v>46</v>
      </c>
      <c r="C444" s="6" t="s">
        <v>24</v>
      </c>
      <c r="D444" s="7" t="s">
        <v>336</v>
      </c>
      <c r="E444" s="8" t="s">
        <v>207</v>
      </c>
      <c r="F444" s="6" t="s">
        <v>191</v>
      </c>
      <c r="G444" s="22">
        <v>202.1</v>
      </c>
      <c r="H444" s="21"/>
      <c r="I444" s="23">
        <f t="shared" si="14"/>
        <v>0</v>
      </c>
    </row>
    <row r="445" spans="1:9" ht="110.25" x14ac:dyDescent="0.25">
      <c r="A445" s="6" t="s">
        <v>295</v>
      </c>
      <c r="B445" s="6" t="s">
        <v>46</v>
      </c>
      <c r="C445" s="6" t="s">
        <v>24</v>
      </c>
      <c r="D445" s="7" t="s">
        <v>296</v>
      </c>
      <c r="E445" s="8" t="s">
        <v>14</v>
      </c>
      <c r="F445" s="9" t="s">
        <v>0</v>
      </c>
      <c r="G445" s="22">
        <f>G446</f>
        <v>74054.899999999994</v>
      </c>
      <c r="H445" s="21">
        <f>H446</f>
        <v>70505.3</v>
      </c>
      <c r="I445" s="23">
        <f t="shared" si="14"/>
        <v>95.206799279993632</v>
      </c>
    </row>
    <row r="446" spans="1:9" ht="110.25" x14ac:dyDescent="0.25">
      <c r="A446" s="6" t="s">
        <v>297</v>
      </c>
      <c r="B446" s="6" t="s">
        <v>46</v>
      </c>
      <c r="C446" s="6" t="s">
        <v>24</v>
      </c>
      <c r="D446" s="7" t="s">
        <v>298</v>
      </c>
      <c r="E446" s="8" t="s">
        <v>14</v>
      </c>
      <c r="F446" s="9" t="s">
        <v>0</v>
      </c>
      <c r="G446" s="22">
        <f>G447</f>
        <v>74054.899999999994</v>
      </c>
      <c r="H446" s="21">
        <f>H447</f>
        <v>70505.3</v>
      </c>
      <c r="I446" s="23">
        <f t="shared" si="14"/>
        <v>95.206799279993632</v>
      </c>
    </row>
    <row r="447" spans="1:9" ht="15.75" x14ac:dyDescent="0.25">
      <c r="A447" s="6" t="s">
        <v>330</v>
      </c>
      <c r="B447" s="6" t="s">
        <v>46</v>
      </c>
      <c r="C447" s="6" t="s">
        <v>24</v>
      </c>
      <c r="D447" s="7" t="s">
        <v>337</v>
      </c>
      <c r="E447" s="8" t="s">
        <v>14</v>
      </c>
      <c r="F447" s="9" t="s">
        <v>0</v>
      </c>
      <c r="G447" s="22">
        <f>G448+G450+G455+G457+G459+G461+G453</f>
        <v>74054.899999999994</v>
      </c>
      <c r="H447" s="21">
        <f>H448+H450+H455+H457+H459+H461+H453</f>
        <v>70505.3</v>
      </c>
      <c r="I447" s="23">
        <f t="shared" si="14"/>
        <v>95.206799279993632</v>
      </c>
    </row>
    <row r="448" spans="1:9" ht="47.25" x14ac:dyDescent="0.25">
      <c r="A448" s="6" t="s">
        <v>106</v>
      </c>
      <c r="B448" s="6" t="s">
        <v>46</v>
      </c>
      <c r="C448" s="6" t="s">
        <v>24</v>
      </c>
      <c r="D448" s="7" t="s">
        <v>337</v>
      </c>
      <c r="E448" s="8" t="s">
        <v>108</v>
      </c>
      <c r="F448" s="9" t="s">
        <v>0</v>
      </c>
      <c r="G448" s="22">
        <f>G449</f>
        <v>25855.3</v>
      </c>
      <c r="H448" s="22">
        <f>H449</f>
        <v>25855.3</v>
      </c>
      <c r="I448" s="23">
        <f t="shared" si="14"/>
        <v>100</v>
      </c>
    </row>
    <row r="449" spans="1:9" ht="63" x14ac:dyDescent="0.25">
      <c r="A449" s="6" t="s">
        <v>127</v>
      </c>
      <c r="B449" s="6" t="s">
        <v>46</v>
      </c>
      <c r="C449" s="6" t="s">
        <v>24</v>
      </c>
      <c r="D449" s="7" t="s">
        <v>337</v>
      </c>
      <c r="E449" s="8" t="s">
        <v>108</v>
      </c>
      <c r="F449" s="6" t="s">
        <v>128</v>
      </c>
      <c r="G449" s="22">
        <f>25855.3</f>
        <v>25855.3</v>
      </c>
      <c r="H449" s="21">
        <v>25855.3</v>
      </c>
      <c r="I449" s="23">
        <f t="shared" si="14"/>
        <v>100</v>
      </c>
    </row>
    <row r="450" spans="1:9" ht="47.25" x14ac:dyDescent="0.25">
      <c r="A450" s="6" t="s">
        <v>87</v>
      </c>
      <c r="B450" s="6" t="s">
        <v>46</v>
      </c>
      <c r="C450" s="6" t="s">
        <v>24</v>
      </c>
      <c r="D450" s="7" t="s">
        <v>337</v>
      </c>
      <c r="E450" s="8" t="s">
        <v>88</v>
      </c>
      <c r="F450" s="9" t="s">
        <v>0</v>
      </c>
      <c r="G450" s="22">
        <f>G451+G452</f>
        <v>20686.099999999999</v>
      </c>
      <c r="H450" s="21">
        <f>H451+H452</f>
        <v>18311.2</v>
      </c>
      <c r="I450" s="23">
        <f t="shared" ref="I450:I513" si="15">H450/G450*100</f>
        <v>88.519343907261401</v>
      </c>
    </row>
    <row r="451" spans="1:9" ht="63" x14ac:dyDescent="0.25">
      <c r="A451" s="6" t="s">
        <v>30</v>
      </c>
      <c r="B451" s="6" t="s">
        <v>46</v>
      </c>
      <c r="C451" s="6" t="s">
        <v>24</v>
      </c>
      <c r="D451" s="7" t="s">
        <v>337</v>
      </c>
      <c r="E451" s="8" t="s">
        <v>88</v>
      </c>
      <c r="F451" s="6" t="s">
        <v>31</v>
      </c>
      <c r="G451" s="22">
        <v>20606.099999999999</v>
      </c>
      <c r="H451" s="21">
        <v>18232.3</v>
      </c>
      <c r="I451" s="23">
        <f t="shared" si="15"/>
        <v>88.48011025861274</v>
      </c>
    </row>
    <row r="452" spans="1:9" ht="63" x14ac:dyDescent="0.25">
      <c r="A452" s="6" t="s">
        <v>127</v>
      </c>
      <c r="B452" s="6" t="s">
        <v>46</v>
      </c>
      <c r="C452" s="6" t="s">
        <v>24</v>
      </c>
      <c r="D452" s="7" t="s">
        <v>337</v>
      </c>
      <c r="E452" s="8" t="s">
        <v>88</v>
      </c>
      <c r="F452" s="6" t="s">
        <v>128</v>
      </c>
      <c r="G452" s="22">
        <v>80</v>
      </c>
      <c r="H452" s="36">
        <v>78.900000000000006</v>
      </c>
      <c r="I452" s="23">
        <f t="shared" si="15"/>
        <v>98.625</v>
      </c>
    </row>
    <row r="453" spans="1:9" ht="236.25" x14ac:dyDescent="0.25">
      <c r="A453" s="6" t="s">
        <v>338</v>
      </c>
      <c r="B453" s="6" t="s">
        <v>46</v>
      </c>
      <c r="C453" s="6" t="s">
        <v>24</v>
      </c>
      <c r="D453" s="7" t="s">
        <v>337</v>
      </c>
      <c r="E453" s="8" t="s">
        <v>339</v>
      </c>
      <c r="F453" s="9" t="s">
        <v>0</v>
      </c>
      <c r="G453" s="22">
        <f>G454</f>
        <v>1817.9</v>
      </c>
      <c r="H453" s="21">
        <f>H454</f>
        <v>673.2</v>
      </c>
      <c r="I453" s="23">
        <f t="shared" si="15"/>
        <v>37.031739919687553</v>
      </c>
    </row>
    <row r="454" spans="1:9" ht="63" x14ac:dyDescent="0.25">
      <c r="A454" s="6" t="s">
        <v>30</v>
      </c>
      <c r="B454" s="6" t="s">
        <v>46</v>
      </c>
      <c r="C454" s="6" t="s">
        <v>24</v>
      </c>
      <c r="D454" s="7" t="s">
        <v>337</v>
      </c>
      <c r="E454" s="8" t="s">
        <v>339</v>
      </c>
      <c r="F454" s="6" t="s">
        <v>31</v>
      </c>
      <c r="G454" s="22">
        <v>1817.9</v>
      </c>
      <c r="H454" s="21">
        <v>673.2</v>
      </c>
      <c r="I454" s="23">
        <f t="shared" si="15"/>
        <v>37.031739919687553</v>
      </c>
    </row>
    <row r="455" spans="1:9" ht="63" x14ac:dyDescent="0.25">
      <c r="A455" s="6" t="s">
        <v>340</v>
      </c>
      <c r="B455" s="6" t="s">
        <v>46</v>
      </c>
      <c r="C455" s="6" t="s">
        <v>24</v>
      </c>
      <c r="D455" s="7" t="s">
        <v>337</v>
      </c>
      <c r="E455" s="8" t="s">
        <v>341</v>
      </c>
      <c r="F455" s="9" t="s">
        <v>0</v>
      </c>
      <c r="G455" s="22">
        <f>G456</f>
        <v>375.8</v>
      </c>
      <c r="H455" s="21">
        <f>H456</f>
        <v>375.8</v>
      </c>
      <c r="I455" s="23">
        <f t="shared" si="15"/>
        <v>100</v>
      </c>
    </row>
    <row r="456" spans="1:9" ht="63" x14ac:dyDescent="0.25">
      <c r="A456" s="6" t="s">
        <v>30</v>
      </c>
      <c r="B456" s="6" t="s">
        <v>46</v>
      </c>
      <c r="C456" s="6" t="s">
        <v>24</v>
      </c>
      <c r="D456" s="7" t="s">
        <v>337</v>
      </c>
      <c r="E456" s="8" t="s">
        <v>341</v>
      </c>
      <c r="F456" s="6" t="s">
        <v>31</v>
      </c>
      <c r="G456" s="22">
        <v>375.8</v>
      </c>
      <c r="H456" s="21">
        <v>375.8</v>
      </c>
      <c r="I456" s="23">
        <f t="shared" si="15"/>
        <v>100</v>
      </c>
    </row>
    <row r="457" spans="1:9" ht="78.75" x14ac:dyDescent="0.25">
      <c r="A457" s="6" t="s">
        <v>342</v>
      </c>
      <c r="B457" s="6" t="s">
        <v>46</v>
      </c>
      <c r="C457" s="6" t="s">
        <v>24</v>
      </c>
      <c r="D457" s="7" t="s">
        <v>337</v>
      </c>
      <c r="E457" s="8" t="s">
        <v>343</v>
      </c>
      <c r="F457" s="9" t="s">
        <v>0</v>
      </c>
      <c r="G457" s="22">
        <f>G458</f>
        <v>12788.8</v>
      </c>
      <c r="H457" s="21">
        <f>H458</f>
        <v>12758.8</v>
      </c>
      <c r="I457" s="23">
        <f t="shared" si="15"/>
        <v>99.765419742274489</v>
      </c>
    </row>
    <row r="458" spans="1:9" ht="63" x14ac:dyDescent="0.25">
      <c r="A458" s="6" t="s">
        <v>127</v>
      </c>
      <c r="B458" s="6" t="s">
        <v>46</v>
      </c>
      <c r="C458" s="6" t="s">
        <v>24</v>
      </c>
      <c r="D458" s="7" t="s">
        <v>337</v>
      </c>
      <c r="E458" s="8" t="s">
        <v>343</v>
      </c>
      <c r="F458" s="6" t="s">
        <v>128</v>
      </c>
      <c r="G458" s="22">
        <v>12788.8</v>
      </c>
      <c r="H458" s="21">
        <v>12758.8</v>
      </c>
      <c r="I458" s="23">
        <f t="shared" si="15"/>
        <v>99.765419742274489</v>
      </c>
    </row>
    <row r="459" spans="1:9" ht="189" x14ac:dyDescent="0.25">
      <c r="A459" s="6" t="s">
        <v>309</v>
      </c>
      <c r="B459" s="6" t="s">
        <v>46</v>
      </c>
      <c r="C459" s="6" t="s">
        <v>24</v>
      </c>
      <c r="D459" s="7" t="s">
        <v>337</v>
      </c>
      <c r="E459" s="8" t="s">
        <v>310</v>
      </c>
      <c r="F459" s="9" t="s">
        <v>0</v>
      </c>
      <c r="G459" s="22">
        <f>G460</f>
        <v>12527.2</v>
      </c>
      <c r="H459" s="21">
        <f>H460</f>
        <v>12527.2</v>
      </c>
      <c r="I459" s="23">
        <f t="shared" si="15"/>
        <v>100</v>
      </c>
    </row>
    <row r="460" spans="1:9" ht="31.5" x14ac:dyDescent="0.25">
      <c r="A460" s="6" t="s">
        <v>63</v>
      </c>
      <c r="B460" s="6" t="s">
        <v>46</v>
      </c>
      <c r="C460" s="6" t="s">
        <v>24</v>
      </c>
      <c r="D460" s="7" t="s">
        <v>337</v>
      </c>
      <c r="E460" s="8" t="s">
        <v>310</v>
      </c>
      <c r="F460" s="6" t="s">
        <v>64</v>
      </c>
      <c r="G460" s="22">
        <v>12527.2</v>
      </c>
      <c r="H460" s="21">
        <v>12527.2</v>
      </c>
      <c r="I460" s="23">
        <f t="shared" si="15"/>
        <v>100</v>
      </c>
    </row>
    <row r="461" spans="1:9" ht="78.75" x14ac:dyDescent="0.25">
      <c r="A461" s="6" t="s">
        <v>344</v>
      </c>
      <c r="B461" s="6" t="s">
        <v>46</v>
      </c>
      <c r="C461" s="6" t="s">
        <v>24</v>
      </c>
      <c r="D461" s="7" t="s">
        <v>337</v>
      </c>
      <c r="E461" s="8" t="s">
        <v>345</v>
      </c>
      <c r="F461" s="9" t="s">
        <v>0</v>
      </c>
      <c r="G461" s="22">
        <f>G462</f>
        <v>3.8</v>
      </c>
      <c r="H461" s="21">
        <f>H462</f>
        <v>3.8</v>
      </c>
      <c r="I461" s="23">
        <f t="shared" si="15"/>
        <v>100</v>
      </c>
    </row>
    <row r="462" spans="1:9" ht="63" x14ac:dyDescent="0.25">
      <c r="A462" s="6" t="s">
        <v>30</v>
      </c>
      <c r="B462" s="6" t="s">
        <v>46</v>
      </c>
      <c r="C462" s="6" t="s">
        <v>24</v>
      </c>
      <c r="D462" s="7" t="s">
        <v>337</v>
      </c>
      <c r="E462" s="8" t="s">
        <v>345</v>
      </c>
      <c r="F462" s="6" t="s">
        <v>31</v>
      </c>
      <c r="G462" s="22">
        <v>3.8</v>
      </c>
      <c r="H462" s="21">
        <v>3.8</v>
      </c>
      <c r="I462" s="23">
        <f t="shared" si="15"/>
        <v>100</v>
      </c>
    </row>
    <row r="463" spans="1:9" ht="110.25" x14ac:dyDescent="0.25">
      <c r="A463" s="6" t="s">
        <v>51</v>
      </c>
      <c r="B463" s="6" t="s">
        <v>46</v>
      </c>
      <c r="C463" s="6" t="s">
        <v>24</v>
      </c>
      <c r="D463" s="7" t="s">
        <v>52</v>
      </c>
      <c r="E463" s="8" t="s">
        <v>14</v>
      </c>
      <c r="F463" s="9" t="s">
        <v>0</v>
      </c>
      <c r="G463" s="22">
        <f>G464</f>
        <v>1880.4</v>
      </c>
      <c r="H463" s="21">
        <f>H464</f>
        <v>1880.3</v>
      </c>
      <c r="I463" s="23">
        <f t="shared" si="15"/>
        <v>99.994681982556898</v>
      </c>
    </row>
    <row r="464" spans="1:9" ht="47.25" x14ac:dyDescent="0.25">
      <c r="A464" s="6" t="s">
        <v>346</v>
      </c>
      <c r="B464" s="6" t="s">
        <v>46</v>
      </c>
      <c r="C464" s="6" t="s">
        <v>24</v>
      </c>
      <c r="D464" s="7" t="s">
        <v>347</v>
      </c>
      <c r="E464" s="8" t="s">
        <v>14</v>
      </c>
      <c r="F464" s="9" t="s">
        <v>0</v>
      </c>
      <c r="G464" s="22">
        <f>G465+G467+G469</f>
        <v>1880.4</v>
      </c>
      <c r="H464" s="21">
        <f>H465+H467+H469</f>
        <v>1880.3</v>
      </c>
      <c r="I464" s="23">
        <f t="shared" si="15"/>
        <v>99.994681982556898</v>
      </c>
    </row>
    <row r="465" spans="1:9" ht="47.25" x14ac:dyDescent="0.25">
      <c r="A465" s="6" t="s">
        <v>87</v>
      </c>
      <c r="B465" s="6" t="s">
        <v>46</v>
      </c>
      <c r="C465" s="6" t="s">
        <v>24</v>
      </c>
      <c r="D465" s="7" t="s">
        <v>347</v>
      </c>
      <c r="E465" s="8" t="s">
        <v>88</v>
      </c>
      <c r="F465" s="9" t="s">
        <v>0</v>
      </c>
      <c r="G465" s="22">
        <f>G466</f>
        <v>120</v>
      </c>
      <c r="H465" s="21">
        <f>H466</f>
        <v>120</v>
      </c>
      <c r="I465" s="23">
        <f t="shared" si="15"/>
        <v>100</v>
      </c>
    </row>
    <row r="466" spans="1:9" ht="63" x14ac:dyDescent="0.25">
      <c r="A466" s="6" t="s">
        <v>30</v>
      </c>
      <c r="B466" s="6" t="s">
        <v>46</v>
      </c>
      <c r="C466" s="6" t="s">
        <v>24</v>
      </c>
      <c r="D466" s="7" t="s">
        <v>347</v>
      </c>
      <c r="E466" s="8" t="s">
        <v>88</v>
      </c>
      <c r="F466" s="6" t="s">
        <v>31</v>
      </c>
      <c r="G466" s="22">
        <v>120</v>
      </c>
      <c r="H466" s="21">
        <v>120</v>
      </c>
      <c r="I466" s="23">
        <f t="shared" si="15"/>
        <v>100</v>
      </c>
    </row>
    <row r="467" spans="1:9" ht="94.5" x14ac:dyDescent="0.25">
      <c r="A467" s="6" t="s">
        <v>348</v>
      </c>
      <c r="B467" s="6" t="s">
        <v>46</v>
      </c>
      <c r="C467" s="6" t="s">
        <v>24</v>
      </c>
      <c r="D467" s="7" t="s">
        <v>347</v>
      </c>
      <c r="E467" s="8" t="s">
        <v>349</v>
      </c>
      <c r="F467" s="9" t="s">
        <v>0</v>
      </c>
      <c r="G467" s="22">
        <f>G468</f>
        <v>1707.5</v>
      </c>
      <c r="H467" s="21">
        <f>H468</f>
        <v>1707.5</v>
      </c>
      <c r="I467" s="23">
        <f t="shared" si="15"/>
        <v>100</v>
      </c>
    </row>
    <row r="468" spans="1:9" ht="63" x14ac:dyDescent="0.25">
      <c r="A468" s="6" t="s">
        <v>30</v>
      </c>
      <c r="B468" s="6" t="s">
        <v>46</v>
      </c>
      <c r="C468" s="6" t="s">
        <v>24</v>
      </c>
      <c r="D468" s="7" t="s">
        <v>347</v>
      </c>
      <c r="E468" s="8" t="s">
        <v>349</v>
      </c>
      <c r="F468" s="6" t="s">
        <v>31</v>
      </c>
      <c r="G468" s="22">
        <v>1707.5</v>
      </c>
      <c r="H468" s="21">
        <v>1707.5</v>
      </c>
      <c r="I468" s="23">
        <f t="shared" si="15"/>
        <v>100</v>
      </c>
    </row>
    <row r="469" spans="1:9" ht="94.5" x14ac:dyDescent="0.25">
      <c r="A469" s="6" t="s">
        <v>350</v>
      </c>
      <c r="B469" s="6" t="s">
        <v>46</v>
      </c>
      <c r="C469" s="6" t="s">
        <v>24</v>
      </c>
      <c r="D469" s="7" t="s">
        <v>347</v>
      </c>
      <c r="E469" s="8" t="s">
        <v>351</v>
      </c>
      <c r="F469" s="9" t="s">
        <v>0</v>
      </c>
      <c r="G469" s="22">
        <f>G470</f>
        <v>52.9</v>
      </c>
      <c r="H469" s="21">
        <f>H470</f>
        <v>52.8</v>
      </c>
      <c r="I469" s="23">
        <f t="shared" si="15"/>
        <v>99.810964083175804</v>
      </c>
    </row>
    <row r="470" spans="1:9" ht="63" x14ac:dyDescent="0.25">
      <c r="A470" s="6" t="s">
        <v>30</v>
      </c>
      <c r="B470" s="6" t="s">
        <v>46</v>
      </c>
      <c r="C470" s="6" t="s">
        <v>24</v>
      </c>
      <c r="D470" s="7" t="s">
        <v>347</v>
      </c>
      <c r="E470" s="8" t="s">
        <v>351</v>
      </c>
      <c r="F470" s="6" t="s">
        <v>31</v>
      </c>
      <c r="G470" s="22">
        <v>52.9</v>
      </c>
      <c r="H470" s="21">
        <v>52.8</v>
      </c>
      <c r="I470" s="23">
        <f t="shared" si="15"/>
        <v>99.810964083175804</v>
      </c>
    </row>
    <row r="471" spans="1:9" ht="94.5" x14ac:dyDescent="0.25">
      <c r="A471" s="6" t="s">
        <v>212</v>
      </c>
      <c r="B471" s="6" t="s">
        <v>46</v>
      </c>
      <c r="C471" s="6" t="s">
        <v>24</v>
      </c>
      <c r="D471" s="7" t="s">
        <v>213</v>
      </c>
      <c r="E471" s="8" t="s">
        <v>14</v>
      </c>
      <c r="F471" s="9" t="s">
        <v>0</v>
      </c>
      <c r="G471" s="22">
        <f>G472</f>
        <v>2021.3</v>
      </c>
      <c r="H471" s="21">
        <f>H472</f>
        <v>2021.2</v>
      </c>
      <c r="I471" s="23">
        <f t="shared" si="15"/>
        <v>99.995052688863609</v>
      </c>
    </row>
    <row r="472" spans="1:9" ht="47.25" x14ac:dyDescent="0.25">
      <c r="A472" s="6" t="s">
        <v>214</v>
      </c>
      <c r="B472" s="6" t="s">
        <v>46</v>
      </c>
      <c r="C472" s="6" t="s">
        <v>24</v>
      </c>
      <c r="D472" s="7" t="s">
        <v>215</v>
      </c>
      <c r="E472" s="8" t="s">
        <v>14</v>
      </c>
      <c r="F472" s="9" t="s">
        <v>0</v>
      </c>
      <c r="G472" s="22">
        <f>G473+G475</f>
        <v>2021.3</v>
      </c>
      <c r="H472" s="21">
        <f>H473+H475</f>
        <v>2021.2</v>
      </c>
      <c r="I472" s="23">
        <f t="shared" si="15"/>
        <v>99.995052688863609</v>
      </c>
    </row>
    <row r="473" spans="1:9" ht="47.25" x14ac:dyDescent="0.25">
      <c r="A473" s="6" t="s">
        <v>216</v>
      </c>
      <c r="B473" s="6" t="s">
        <v>46</v>
      </c>
      <c r="C473" s="6" t="s">
        <v>24</v>
      </c>
      <c r="D473" s="7" t="s">
        <v>215</v>
      </c>
      <c r="E473" s="8" t="s">
        <v>88</v>
      </c>
      <c r="F473" s="9" t="s">
        <v>0</v>
      </c>
      <c r="G473" s="22">
        <f>G474</f>
        <v>1981.3</v>
      </c>
      <c r="H473" s="21">
        <f>H474</f>
        <v>1981.2</v>
      </c>
      <c r="I473" s="23">
        <f t="shared" si="15"/>
        <v>99.994952808761923</v>
      </c>
    </row>
    <row r="474" spans="1:9" ht="63" x14ac:dyDescent="0.25">
      <c r="A474" s="6" t="s">
        <v>30</v>
      </c>
      <c r="B474" s="6" t="s">
        <v>46</v>
      </c>
      <c r="C474" s="6" t="s">
        <v>24</v>
      </c>
      <c r="D474" s="7" t="s">
        <v>215</v>
      </c>
      <c r="E474" s="8" t="s">
        <v>88</v>
      </c>
      <c r="F474" s="6" t="s">
        <v>31</v>
      </c>
      <c r="G474" s="22">
        <v>1981.3</v>
      </c>
      <c r="H474" s="21">
        <v>1981.2</v>
      </c>
      <c r="I474" s="23">
        <f t="shared" si="15"/>
        <v>99.994952808761923</v>
      </c>
    </row>
    <row r="475" spans="1:9" ht="94.5" x14ac:dyDescent="0.25">
      <c r="A475" s="6" t="s">
        <v>146</v>
      </c>
      <c r="B475" s="6" t="s">
        <v>46</v>
      </c>
      <c r="C475" s="6" t="s">
        <v>24</v>
      </c>
      <c r="D475" s="7" t="s">
        <v>215</v>
      </c>
      <c r="E475" s="8" t="s">
        <v>147</v>
      </c>
      <c r="F475" s="9" t="s">
        <v>0</v>
      </c>
      <c r="G475" s="22">
        <f>G476</f>
        <v>40</v>
      </c>
      <c r="H475" s="21">
        <f>H476</f>
        <v>40</v>
      </c>
      <c r="I475" s="23">
        <f t="shared" si="15"/>
        <v>100</v>
      </c>
    </row>
    <row r="476" spans="1:9" ht="63" x14ac:dyDescent="0.25">
      <c r="A476" s="6" t="s">
        <v>30</v>
      </c>
      <c r="B476" s="6" t="s">
        <v>46</v>
      </c>
      <c r="C476" s="6" t="s">
        <v>24</v>
      </c>
      <c r="D476" s="7" t="s">
        <v>215</v>
      </c>
      <c r="E476" s="8" t="s">
        <v>147</v>
      </c>
      <c r="F476" s="6" t="s">
        <v>31</v>
      </c>
      <c r="G476" s="22">
        <v>40</v>
      </c>
      <c r="H476" s="21">
        <v>40</v>
      </c>
      <c r="I476" s="23">
        <f t="shared" si="15"/>
        <v>100</v>
      </c>
    </row>
    <row r="477" spans="1:9" ht="31.5" x14ac:dyDescent="0.25">
      <c r="A477" s="6" t="s">
        <v>67</v>
      </c>
      <c r="B477" s="6" t="s">
        <v>46</v>
      </c>
      <c r="C477" s="6" t="s">
        <v>24</v>
      </c>
      <c r="D477" s="7" t="s">
        <v>68</v>
      </c>
      <c r="E477" s="8" t="s">
        <v>14</v>
      </c>
      <c r="F477" s="9" t="s">
        <v>0</v>
      </c>
      <c r="G477" s="22">
        <f>G478</f>
        <v>82.9</v>
      </c>
      <c r="H477" s="21">
        <f>H478</f>
        <v>82.9</v>
      </c>
      <c r="I477" s="23">
        <f t="shared" si="15"/>
        <v>100</v>
      </c>
    </row>
    <row r="478" spans="1:9" ht="31.5" x14ac:dyDescent="0.25">
      <c r="A478" s="6" t="s">
        <v>352</v>
      </c>
      <c r="B478" s="6" t="s">
        <v>46</v>
      </c>
      <c r="C478" s="6" t="s">
        <v>24</v>
      </c>
      <c r="D478" s="7" t="s">
        <v>68</v>
      </c>
      <c r="E478" s="8" t="s">
        <v>353</v>
      </c>
      <c r="F478" s="9" t="s">
        <v>0</v>
      </c>
      <c r="G478" s="22">
        <f>G479</f>
        <v>82.9</v>
      </c>
      <c r="H478" s="21">
        <f>H479</f>
        <v>82.9</v>
      </c>
      <c r="I478" s="23">
        <f t="shared" si="15"/>
        <v>100</v>
      </c>
    </row>
    <row r="479" spans="1:9" ht="31.5" x14ac:dyDescent="0.25">
      <c r="A479" s="6" t="s">
        <v>63</v>
      </c>
      <c r="B479" s="6" t="s">
        <v>46</v>
      </c>
      <c r="C479" s="6" t="s">
        <v>24</v>
      </c>
      <c r="D479" s="7" t="s">
        <v>68</v>
      </c>
      <c r="E479" s="8" t="s">
        <v>353</v>
      </c>
      <c r="F479" s="6" t="s">
        <v>64</v>
      </c>
      <c r="G479" s="22">
        <v>82.9</v>
      </c>
      <c r="H479" s="21">
        <v>82.9</v>
      </c>
      <c r="I479" s="23">
        <f t="shared" si="15"/>
        <v>100</v>
      </c>
    </row>
    <row r="480" spans="1:9" ht="47.25" x14ac:dyDescent="0.25">
      <c r="A480" s="4" t="s">
        <v>354</v>
      </c>
      <c r="B480" s="4" t="s">
        <v>46</v>
      </c>
      <c r="C480" s="4" t="s">
        <v>46</v>
      </c>
      <c r="D480" s="46" t="s">
        <v>0</v>
      </c>
      <c r="E480" s="46"/>
      <c r="F480" s="4" t="s">
        <v>0</v>
      </c>
      <c r="G480" s="14">
        <f>G481</f>
        <v>21913.100000000002</v>
      </c>
      <c r="H480" s="20">
        <f>H481</f>
        <v>21646.9</v>
      </c>
      <c r="I480" s="20">
        <f t="shared" si="15"/>
        <v>98.785201546107118</v>
      </c>
    </row>
    <row r="481" spans="1:10" ht="63" x14ac:dyDescent="0.25">
      <c r="A481" s="6" t="s">
        <v>12</v>
      </c>
      <c r="B481" s="6" t="s">
        <v>46</v>
      </c>
      <c r="C481" s="6" t="s">
        <v>46</v>
      </c>
      <c r="D481" s="7" t="s">
        <v>13</v>
      </c>
      <c r="E481" s="8" t="s">
        <v>14</v>
      </c>
      <c r="F481" s="9" t="s">
        <v>0</v>
      </c>
      <c r="G481" s="22">
        <f>G482</f>
        <v>21913.100000000002</v>
      </c>
      <c r="H481" s="21">
        <f>H482</f>
        <v>21646.9</v>
      </c>
      <c r="I481" s="23">
        <f t="shared" si="15"/>
        <v>98.785201546107118</v>
      </c>
    </row>
    <row r="482" spans="1:10" ht="47.25" x14ac:dyDescent="0.25">
      <c r="A482" s="6" t="s">
        <v>43</v>
      </c>
      <c r="B482" s="6" t="s">
        <v>46</v>
      </c>
      <c r="C482" s="6" t="s">
        <v>46</v>
      </c>
      <c r="D482" s="7" t="s">
        <v>44</v>
      </c>
      <c r="E482" s="8" t="s">
        <v>14</v>
      </c>
      <c r="F482" s="9" t="s">
        <v>0</v>
      </c>
      <c r="G482" s="22">
        <f>G483+G485</f>
        <v>21913.100000000002</v>
      </c>
      <c r="H482" s="21">
        <f>H483+H485</f>
        <v>21646.9</v>
      </c>
      <c r="I482" s="23">
        <f t="shared" si="15"/>
        <v>98.785201546107118</v>
      </c>
    </row>
    <row r="483" spans="1:10" ht="47.25" x14ac:dyDescent="0.25">
      <c r="A483" s="6" t="s">
        <v>17</v>
      </c>
      <c r="B483" s="6" t="s">
        <v>46</v>
      </c>
      <c r="C483" s="6" t="s">
        <v>46</v>
      </c>
      <c r="D483" s="7" t="s">
        <v>44</v>
      </c>
      <c r="E483" s="8" t="s">
        <v>18</v>
      </c>
      <c r="F483" s="9" t="s">
        <v>0</v>
      </c>
      <c r="G483" s="22">
        <f>G484</f>
        <v>21385.4</v>
      </c>
      <c r="H483" s="21">
        <f>H484</f>
        <v>21119.200000000001</v>
      </c>
      <c r="I483" s="23">
        <f t="shared" si="15"/>
        <v>98.755225527696467</v>
      </c>
    </row>
    <row r="484" spans="1:10" ht="126" x14ac:dyDescent="0.25">
      <c r="A484" s="6" t="s">
        <v>19</v>
      </c>
      <c r="B484" s="6" t="s">
        <v>46</v>
      </c>
      <c r="C484" s="6" t="s">
        <v>46</v>
      </c>
      <c r="D484" s="7" t="s">
        <v>44</v>
      </c>
      <c r="E484" s="8" t="s">
        <v>18</v>
      </c>
      <c r="F484" s="6" t="s">
        <v>20</v>
      </c>
      <c r="G484" s="22">
        <v>21385.4</v>
      </c>
      <c r="H484" s="21">
        <v>21119.200000000001</v>
      </c>
      <c r="I484" s="23">
        <f t="shared" si="15"/>
        <v>98.755225527696467</v>
      </c>
    </row>
    <row r="485" spans="1:10" ht="47.25" x14ac:dyDescent="0.25">
      <c r="A485" s="6" t="s">
        <v>21</v>
      </c>
      <c r="B485" s="6" t="s">
        <v>46</v>
      </c>
      <c r="C485" s="6" t="s">
        <v>46</v>
      </c>
      <c r="D485" s="7" t="s">
        <v>44</v>
      </c>
      <c r="E485" s="8" t="s">
        <v>22</v>
      </c>
      <c r="F485" s="9" t="s">
        <v>0</v>
      </c>
      <c r="G485" s="22">
        <f>G486+G488+G487</f>
        <v>527.70000000000005</v>
      </c>
      <c r="H485" s="21">
        <f>H486+H488+H487</f>
        <v>527.70000000000005</v>
      </c>
      <c r="I485" s="23">
        <f t="shared" si="15"/>
        <v>100</v>
      </c>
    </row>
    <row r="486" spans="1:10" ht="126" x14ac:dyDescent="0.25">
      <c r="A486" s="6" t="s">
        <v>19</v>
      </c>
      <c r="B486" s="6" t="s">
        <v>46</v>
      </c>
      <c r="C486" s="6" t="s">
        <v>46</v>
      </c>
      <c r="D486" s="7" t="s">
        <v>44</v>
      </c>
      <c r="E486" s="8" t="s">
        <v>22</v>
      </c>
      <c r="F486" s="6" t="s">
        <v>20</v>
      </c>
      <c r="G486" s="22">
        <v>142.69999999999999</v>
      </c>
      <c r="H486" s="21">
        <v>142.69999999999999</v>
      </c>
      <c r="I486" s="23">
        <f t="shared" si="15"/>
        <v>100</v>
      </c>
    </row>
    <row r="487" spans="1:10" ht="63" x14ac:dyDescent="0.25">
      <c r="A487" s="6" t="s">
        <v>30</v>
      </c>
      <c r="B487" s="6" t="s">
        <v>46</v>
      </c>
      <c r="C487" s="6" t="s">
        <v>46</v>
      </c>
      <c r="D487" s="7" t="s">
        <v>44</v>
      </c>
      <c r="E487" s="8" t="s">
        <v>22</v>
      </c>
      <c r="F487" s="6" t="s">
        <v>31</v>
      </c>
      <c r="G487" s="22">
        <v>328.5</v>
      </c>
      <c r="H487" s="21">
        <v>328.5</v>
      </c>
      <c r="I487" s="23">
        <f t="shared" si="15"/>
        <v>100</v>
      </c>
    </row>
    <row r="488" spans="1:10" ht="31.5" x14ac:dyDescent="0.25">
      <c r="A488" s="6" t="s">
        <v>63</v>
      </c>
      <c r="B488" s="6" t="s">
        <v>46</v>
      </c>
      <c r="C488" s="6" t="s">
        <v>46</v>
      </c>
      <c r="D488" s="7" t="s">
        <v>44</v>
      </c>
      <c r="E488" s="8" t="s">
        <v>22</v>
      </c>
      <c r="F488" s="6" t="s">
        <v>64</v>
      </c>
      <c r="G488" s="22">
        <v>56.5</v>
      </c>
      <c r="H488" s="21">
        <v>56.5</v>
      </c>
      <c r="I488" s="23">
        <f t="shared" si="15"/>
        <v>100</v>
      </c>
    </row>
    <row r="489" spans="1:10" ht="31.5" x14ac:dyDescent="0.25">
      <c r="A489" s="4" t="s">
        <v>355</v>
      </c>
      <c r="B489" s="4" t="s">
        <v>50</v>
      </c>
      <c r="C489" s="4" t="s">
        <v>9</v>
      </c>
      <c r="D489" s="45" t="s">
        <v>0</v>
      </c>
      <c r="E489" s="45"/>
      <c r="F489" s="5" t="s">
        <v>0</v>
      </c>
      <c r="G489" s="14">
        <f t="shared" ref="G489:H492" si="16">G490</f>
        <v>100</v>
      </c>
      <c r="H489" s="20">
        <f t="shared" si="16"/>
        <v>0</v>
      </c>
      <c r="I489" s="20">
        <f t="shared" si="15"/>
        <v>0</v>
      </c>
    </row>
    <row r="490" spans="1:10" ht="31.5" x14ac:dyDescent="0.25">
      <c r="A490" s="4" t="s">
        <v>356</v>
      </c>
      <c r="B490" s="4" t="s">
        <v>50</v>
      </c>
      <c r="C490" s="4" t="s">
        <v>46</v>
      </c>
      <c r="D490" s="46" t="s">
        <v>0</v>
      </c>
      <c r="E490" s="46"/>
      <c r="F490" s="4" t="s">
        <v>0</v>
      </c>
      <c r="G490" s="14">
        <f t="shared" si="16"/>
        <v>100</v>
      </c>
      <c r="H490" s="20"/>
      <c r="I490" s="20"/>
    </row>
    <row r="491" spans="1:10" ht="31.5" x14ac:dyDescent="0.25">
      <c r="A491" s="6" t="s">
        <v>67</v>
      </c>
      <c r="B491" s="6" t="s">
        <v>50</v>
      </c>
      <c r="C491" s="6" t="s">
        <v>46</v>
      </c>
      <c r="D491" s="7" t="s">
        <v>68</v>
      </c>
      <c r="E491" s="8" t="s">
        <v>14</v>
      </c>
      <c r="F491" s="9" t="s">
        <v>0</v>
      </c>
      <c r="G491" s="22">
        <f t="shared" si="16"/>
        <v>100</v>
      </c>
      <c r="H491" s="21"/>
      <c r="I491" s="23"/>
    </row>
    <row r="492" spans="1:10" ht="31.5" x14ac:dyDescent="0.25">
      <c r="A492" s="6" t="s">
        <v>357</v>
      </c>
      <c r="B492" s="6" t="s">
        <v>50</v>
      </c>
      <c r="C492" s="6" t="s">
        <v>46</v>
      </c>
      <c r="D492" s="7" t="s">
        <v>68</v>
      </c>
      <c r="E492" s="8" t="s">
        <v>358</v>
      </c>
      <c r="F492" s="9" t="s">
        <v>0</v>
      </c>
      <c r="G492" s="22">
        <f t="shared" si="16"/>
        <v>100</v>
      </c>
      <c r="H492" s="21"/>
      <c r="I492" s="23"/>
    </row>
    <row r="493" spans="1:10" ht="63" x14ac:dyDescent="0.25">
      <c r="A493" s="6" t="s">
        <v>30</v>
      </c>
      <c r="B493" s="6" t="s">
        <v>50</v>
      </c>
      <c r="C493" s="6" t="s">
        <v>46</v>
      </c>
      <c r="D493" s="7" t="s">
        <v>68</v>
      </c>
      <c r="E493" s="8" t="s">
        <v>358</v>
      </c>
      <c r="F493" s="6" t="s">
        <v>31</v>
      </c>
      <c r="G493" s="22">
        <v>100</v>
      </c>
      <c r="H493" s="21"/>
      <c r="I493" s="23"/>
    </row>
    <row r="494" spans="1:10" ht="15.75" x14ac:dyDescent="0.25">
      <c r="A494" s="4" t="s">
        <v>359</v>
      </c>
      <c r="B494" s="4" t="s">
        <v>66</v>
      </c>
      <c r="C494" s="4" t="s">
        <v>9</v>
      </c>
      <c r="D494" s="45" t="s">
        <v>0</v>
      </c>
      <c r="E494" s="45"/>
      <c r="F494" s="5" t="s">
        <v>0</v>
      </c>
      <c r="G494" s="14">
        <f>G495+G523+G593+G633+G639+G715</f>
        <v>1883331.5</v>
      </c>
      <c r="H494" s="20">
        <f>H495+H523+H593+H633+H639+H715</f>
        <v>1862537.0999999996</v>
      </c>
      <c r="I494" s="20">
        <f t="shared" si="15"/>
        <v>98.895871491556292</v>
      </c>
      <c r="J494" s="16"/>
    </row>
    <row r="495" spans="1:10" ht="15.75" x14ac:dyDescent="0.25">
      <c r="A495" s="4" t="s">
        <v>360</v>
      </c>
      <c r="B495" s="4" t="s">
        <v>66</v>
      </c>
      <c r="C495" s="4" t="s">
        <v>8</v>
      </c>
      <c r="D495" s="46" t="s">
        <v>0</v>
      </c>
      <c r="E495" s="46"/>
      <c r="F495" s="4" t="s">
        <v>0</v>
      </c>
      <c r="G495" s="14">
        <f>G496+G519</f>
        <v>610247.5</v>
      </c>
      <c r="H495" s="20">
        <f>H496+H519</f>
        <v>606010.69999999995</v>
      </c>
      <c r="I495" s="20">
        <f t="shared" si="15"/>
        <v>99.305724316773109</v>
      </c>
      <c r="J495" s="16"/>
    </row>
    <row r="496" spans="1:10" ht="78.75" x14ac:dyDescent="0.25">
      <c r="A496" s="6" t="s">
        <v>165</v>
      </c>
      <c r="B496" s="6" t="s">
        <v>66</v>
      </c>
      <c r="C496" s="6" t="s">
        <v>8</v>
      </c>
      <c r="D496" s="7" t="s">
        <v>166</v>
      </c>
      <c r="E496" s="8" t="s">
        <v>14</v>
      </c>
      <c r="F496" s="9" t="s">
        <v>0</v>
      </c>
      <c r="G496" s="22">
        <f>G497+G512</f>
        <v>610209.5</v>
      </c>
      <c r="H496" s="21">
        <f>H497+H512</f>
        <v>605972.69999999995</v>
      </c>
      <c r="I496" s="23">
        <f t="shared" si="15"/>
        <v>99.305681081661291</v>
      </c>
    </row>
    <row r="497" spans="1:9" ht="47.25" x14ac:dyDescent="0.25">
      <c r="A497" s="6" t="s">
        <v>361</v>
      </c>
      <c r="B497" s="6" t="s">
        <v>66</v>
      </c>
      <c r="C497" s="6" t="s">
        <v>8</v>
      </c>
      <c r="D497" s="7" t="s">
        <v>362</v>
      </c>
      <c r="E497" s="8" t="s">
        <v>14</v>
      </c>
      <c r="F497" s="9" t="s">
        <v>0</v>
      </c>
      <c r="G497" s="22">
        <f>G498+G507</f>
        <v>610107.5</v>
      </c>
      <c r="H497" s="21">
        <f>H498+H507</f>
        <v>605870.69999999995</v>
      </c>
      <c r="I497" s="23">
        <f t="shared" si="15"/>
        <v>99.305565002888827</v>
      </c>
    </row>
    <row r="498" spans="1:9" ht="47.25" x14ac:dyDescent="0.25">
      <c r="A498" s="6" t="s">
        <v>363</v>
      </c>
      <c r="B498" s="6" t="s">
        <v>66</v>
      </c>
      <c r="C498" s="6" t="s">
        <v>8</v>
      </c>
      <c r="D498" s="7" t="s">
        <v>364</v>
      </c>
      <c r="E498" s="8" t="s">
        <v>14</v>
      </c>
      <c r="F498" s="9" t="s">
        <v>0</v>
      </c>
      <c r="G498" s="22">
        <f>G499+G501+G504</f>
        <v>78547.099999999991</v>
      </c>
      <c r="H498" s="21">
        <f>H499+H501+H504</f>
        <v>75877.2</v>
      </c>
      <c r="I498" s="23">
        <f t="shared" si="15"/>
        <v>96.600892967404278</v>
      </c>
    </row>
    <row r="499" spans="1:9" ht="47.25" x14ac:dyDescent="0.25">
      <c r="A499" s="6" t="s">
        <v>106</v>
      </c>
      <c r="B499" s="6" t="s">
        <v>66</v>
      </c>
      <c r="C499" s="6" t="s">
        <v>8</v>
      </c>
      <c r="D499" s="7" t="s">
        <v>364</v>
      </c>
      <c r="E499" s="8" t="s">
        <v>108</v>
      </c>
      <c r="F499" s="9" t="s">
        <v>0</v>
      </c>
      <c r="G499" s="22">
        <f>G500</f>
        <v>71859.8</v>
      </c>
      <c r="H499" s="21">
        <f>H500</f>
        <v>69190</v>
      </c>
      <c r="I499" s="23">
        <f t="shared" si="15"/>
        <v>96.284709949095316</v>
      </c>
    </row>
    <row r="500" spans="1:9" ht="63" x14ac:dyDescent="0.25">
      <c r="A500" s="6" t="s">
        <v>127</v>
      </c>
      <c r="B500" s="6" t="s">
        <v>66</v>
      </c>
      <c r="C500" s="6" t="s">
        <v>8</v>
      </c>
      <c r="D500" s="7" t="s">
        <v>364</v>
      </c>
      <c r="E500" s="8" t="s">
        <v>108</v>
      </c>
      <c r="F500" s="6" t="s">
        <v>128</v>
      </c>
      <c r="G500" s="22">
        <v>71859.8</v>
      </c>
      <c r="H500" s="21">
        <v>69190</v>
      </c>
      <c r="I500" s="23">
        <f t="shared" si="15"/>
        <v>96.284709949095316</v>
      </c>
    </row>
    <row r="501" spans="1:9" ht="47.25" x14ac:dyDescent="0.25">
      <c r="A501" s="6" t="s">
        <v>365</v>
      </c>
      <c r="B501" s="6" t="s">
        <v>66</v>
      </c>
      <c r="C501" s="6" t="s">
        <v>8</v>
      </c>
      <c r="D501" s="7" t="s">
        <v>364</v>
      </c>
      <c r="E501" s="8" t="s">
        <v>366</v>
      </c>
      <c r="F501" s="9" t="s">
        <v>0</v>
      </c>
      <c r="G501" s="22">
        <f>G502+G503</f>
        <v>6620.4000000000005</v>
      </c>
      <c r="H501" s="21">
        <f>H502+H503</f>
        <v>6620.3</v>
      </c>
      <c r="I501" s="23">
        <f t="shared" si="15"/>
        <v>99.998489517249709</v>
      </c>
    </row>
    <row r="502" spans="1:9" ht="63" x14ac:dyDescent="0.25">
      <c r="A502" s="6" t="s">
        <v>30</v>
      </c>
      <c r="B502" s="6" t="s">
        <v>66</v>
      </c>
      <c r="C502" s="6" t="s">
        <v>8</v>
      </c>
      <c r="D502" s="7" t="s">
        <v>364</v>
      </c>
      <c r="E502" s="8" t="s">
        <v>366</v>
      </c>
      <c r="F502" s="6" t="s">
        <v>31</v>
      </c>
      <c r="G502" s="22">
        <v>959.6</v>
      </c>
      <c r="H502" s="21">
        <v>959.6</v>
      </c>
      <c r="I502" s="23">
        <f t="shared" si="15"/>
        <v>100</v>
      </c>
    </row>
    <row r="503" spans="1:9" ht="63" x14ac:dyDescent="0.25">
      <c r="A503" s="6" t="s">
        <v>127</v>
      </c>
      <c r="B503" s="6" t="s">
        <v>66</v>
      </c>
      <c r="C503" s="6" t="s">
        <v>8</v>
      </c>
      <c r="D503" s="7" t="s">
        <v>364</v>
      </c>
      <c r="E503" s="8" t="s">
        <v>366</v>
      </c>
      <c r="F503" s="6" t="s">
        <v>128</v>
      </c>
      <c r="G503" s="22">
        <v>5660.8</v>
      </c>
      <c r="H503" s="21">
        <v>5660.7</v>
      </c>
      <c r="I503" s="23">
        <f t="shared" si="15"/>
        <v>99.998233465234591</v>
      </c>
    </row>
    <row r="504" spans="1:9" ht="47.25" x14ac:dyDescent="0.25">
      <c r="A504" s="6" t="s">
        <v>367</v>
      </c>
      <c r="B504" s="6" t="s">
        <v>66</v>
      </c>
      <c r="C504" s="6" t="s">
        <v>8</v>
      </c>
      <c r="D504" s="7" t="s">
        <v>364</v>
      </c>
      <c r="E504" s="8" t="s">
        <v>368</v>
      </c>
      <c r="F504" s="9" t="s">
        <v>0</v>
      </c>
      <c r="G504" s="22">
        <f>G505+G506</f>
        <v>66.900000000000006</v>
      </c>
      <c r="H504" s="21">
        <f>H505+H506</f>
        <v>66.900000000000006</v>
      </c>
      <c r="I504" s="23">
        <f t="shared" si="15"/>
        <v>100</v>
      </c>
    </row>
    <row r="505" spans="1:9" ht="63" x14ac:dyDescent="0.25">
      <c r="A505" s="6" t="s">
        <v>30</v>
      </c>
      <c r="B505" s="6" t="s">
        <v>66</v>
      </c>
      <c r="C505" s="6" t="s">
        <v>8</v>
      </c>
      <c r="D505" s="7" t="s">
        <v>364</v>
      </c>
      <c r="E505" s="8" t="s">
        <v>368</v>
      </c>
      <c r="F505" s="6" t="s">
        <v>31</v>
      </c>
      <c r="G505" s="22">
        <v>10.9</v>
      </c>
      <c r="H505" s="21">
        <v>10.9</v>
      </c>
      <c r="I505" s="23">
        <f t="shared" si="15"/>
        <v>100</v>
      </c>
    </row>
    <row r="506" spans="1:9" ht="63" x14ac:dyDescent="0.25">
      <c r="A506" s="6" t="s">
        <v>127</v>
      </c>
      <c r="B506" s="6" t="s">
        <v>66</v>
      </c>
      <c r="C506" s="6" t="s">
        <v>8</v>
      </c>
      <c r="D506" s="7" t="s">
        <v>364</v>
      </c>
      <c r="E506" s="8" t="s">
        <v>368</v>
      </c>
      <c r="F506" s="6" t="s">
        <v>128</v>
      </c>
      <c r="G506" s="22">
        <v>56</v>
      </c>
      <c r="H506" s="21">
        <v>56</v>
      </c>
      <c r="I506" s="23">
        <f t="shared" si="15"/>
        <v>100</v>
      </c>
    </row>
    <row r="507" spans="1:9" ht="31.5" x14ac:dyDescent="0.25">
      <c r="A507" s="6" t="s">
        <v>369</v>
      </c>
      <c r="B507" s="6" t="s">
        <v>66</v>
      </c>
      <c r="C507" s="6" t="s">
        <v>8</v>
      </c>
      <c r="D507" s="7" t="s">
        <v>370</v>
      </c>
      <c r="E507" s="8" t="s">
        <v>14</v>
      </c>
      <c r="F507" s="9" t="s">
        <v>0</v>
      </c>
      <c r="G507" s="22">
        <f>G508+G510</f>
        <v>531560.4</v>
      </c>
      <c r="H507" s="21">
        <f>H508+H510</f>
        <v>529993.5</v>
      </c>
      <c r="I507" s="23">
        <f t="shared" si="15"/>
        <v>99.705226348689621</v>
      </c>
    </row>
    <row r="508" spans="1:9" ht="47.25" x14ac:dyDescent="0.25">
      <c r="A508" s="6" t="s">
        <v>106</v>
      </c>
      <c r="B508" s="6" t="s">
        <v>66</v>
      </c>
      <c r="C508" s="6" t="s">
        <v>8</v>
      </c>
      <c r="D508" s="7" t="s">
        <v>370</v>
      </c>
      <c r="E508" s="8" t="s">
        <v>108</v>
      </c>
      <c r="F508" s="9" t="s">
        <v>0</v>
      </c>
      <c r="G508" s="22">
        <f>G509</f>
        <v>79167.600000000006</v>
      </c>
      <c r="H508" s="21">
        <f>H509</f>
        <v>77601.2</v>
      </c>
      <c r="I508" s="23">
        <f t="shared" si="15"/>
        <v>98.021412800185928</v>
      </c>
    </row>
    <row r="509" spans="1:9" ht="63" x14ac:dyDescent="0.25">
      <c r="A509" s="6" t="s">
        <v>127</v>
      </c>
      <c r="B509" s="6" t="s">
        <v>66</v>
      </c>
      <c r="C509" s="6" t="s">
        <v>8</v>
      </c>
      <c r="D509" s="7" t="s">
        <v>370</v>
      </c>
      <c r="E509" s="8" t="s">
        <v>108</v>
      </c>
      <c r="F509" s="6" t="s">
        <v>128</v>
      </c>
      <c r="G509" s="22">
        <v>79167.600000000006</v>
      </c>
      <c r="H509" s="21">
        <v>77601.2</v>
      </c>
      <c r="I509" s="23">
        <f t="shared" si="15"/>
        <v>98.021412800185928</v>
      </c>
    </row>
    <row r="510" spans="1:9" ht="110.25" x14ac:dyDescent="0.25">
      <c r="A510" s="6" t="s">
        <v>371</v>
      </c>
      <c r="B510" s="6" t="s">
        <v>66</v>
      </c>
      <c r="C510" s="6" t="s">
        <v>8</v>
      </c>
      <c r="D510" s="7" t="s">
        <v>370</v>
      </c>
      <c r="E510" s="8" t="s">
        <v>372</v>
      </c>
      <c r="F510" s="9" t="s">
        <v>0</v>
      </c>
      <c r="G510" s="22">
        <f>G511</f>
        <v>452392.8</v>
      </c>
      <c r="H510" s="21">
        <f>H511</f>
        <v>452392.3</v>
      </c>
      <c r="I510" s="23">
        <f t="shared" si="15"/>
        <v>99.999889476578758</v>
      </c>
    </row>
    <row r="511" spans="1:9" ht="63" x14ac:dyDescent="0.25">
      <c r="A511" s="6" t="s">
        <v>127</v>
      </c>
      <c r="B511" s="6" t="s">
        <v>66</v>
      </c>
      <c r="C511" s="6" t="s">
        <v>8</v>
      </c>
      <c r="D511" s="7" t="s">
        <v>370</v>
      </c>
      <c r="E511" s="8" t="s">
        <v>372</v>
      </c>
      <c r="F511" s="6" t="s">
        <v>128</v>
      </c>
      <c r="G511" s="22">
        <v>452392.8</v>
      </c>
      <c r="H511" s="21">
        <v>452392.3</v>
      </c>
      <c r="I511" s="23">
        <f t="shared" si="15"/>
        <v>99.999889476578758</v>
      </c>
    </row>
    <row r="512" spans="1:9" ht="31.5" x14ac:dyDescent="0.25">
      <c r="A512" s="6" t="s">
        <v>373</v>
      </c>
      <c r="B512" s="6" t="s">
        <v>66</v>
      </c>
      <c r="C512" s="6" t="s">
        <v>8</v>
      </c>
      <c r="D512" s="7" t="s">
        <v>374</v>
      </c>
      <c r="E512" s="8" t="s">
        <v>14</v>
      </c>
      <c r="F512" s="9" t="s">
        <v>0</v>
      </c>
      <c r="G512" s="22">
        <f>G513+G516</f>
        <v>102</v>
      </c>
      <c r="H512" s="21">
        <f>H513+H516</f>
        <v>102</v>
      </c>
      <c r="I512" s="23">
        <f t="shared" si="15"/>
        <v>100</v>
      </c>
    </row>
    <row r="513" spans="1:10" ht="47.25" x14ac:dyDescent="0.25">
      <c r="A513" s="6" t="s">
        <v>375</v>
      </c>
      <c r="B513" s="6" t="s">
        <v>66</v>
      </c>
      <c r="C513" s="6" t="s">
        <v>8</v>
      </c>
      <c r="D513" s="7" t="s">
        <v>376</v>
      </c>
      <c r="E513" s="8" t="s">
        <v>14</v>
      </c>
      <c r="F513" s="9" t="s">
        <v>0</v>
      </c>
      <c r="G513" s="22">
        <f>G514</f>
        <v>2</v>
      </c>
      <c r="H513" s="21">
        <f>H514</f>
        <v>2</v>
      </c>
      <c r="I513" s="23">
        <f t="shared" si="15"/>
        <v>100</v>
      </c>
    </row>
    <row r="514" spans="1:10" ht="47.25" x14ac:dyDescent="0.25">
      <c r="A514" s="6" t="s">
        <v>106</v>
      </c>
      <c r="B514" s="6" t="s">
        <v>66</v>
      </c>
      <c r="C514" s="6" t="s">
        <v>8</v>
      </c>
      <c r="D514" s="7" t="s">
        <v>376</v>
      </c>
      <c r="E514" s="8" t="s">
        <v>108</v>
      </c>
      <c r="F514" s="9" t="s">
        <v>0</v>
      </c>
      <c r="G514" s="22">
        <f>G515</f>
        <v>2</v>
      </c>
      <c r="H514" s="21">
        <f>H515</f>
        <v>2</v>
      </c>
      <c r="I514" s="23">
        <f t="shared" ref="I514:I575" si="17">H514/G514*100</f>
        <v>100</v>
      </c>
    </row>
    <row r="515" spans="1:10" ht="63" x14ac:dyDescent="0.25">
      <c r="A515" s="6" t="s">
        <v>127</v>
      </c>
      <c r="B515" s="6" t="s">
        <v>66</v>
      </c>
      <c r="C515" s="6" t="s">
        <v>8</v>
      </c>
      <c r="D515" s="7" t="s">
        <v>376</v>
      </c>
      <c r="E515" s="8" t="s">
        <v>108</v>
      </c>
      <c r="F515" s="6" t="s">
        <v>128</v>
      </c>
      <c r="G515" s="22">
        <v>2</v>
      </c>
      <c r="H515" s="21">
        <v>2</v>
      </c>
      <c r="I515" s="23">
        <f t="shared" si="17"/>
        <v>100</v>
      </c>
    </row>
    <row r="516" spans="1:10" ht="126" x14ac:dyDescent="0.25">
      <c r="A516" s="6" t="s">
        <v>377</v>
      </c>
      <c r="B516" s="6" t="s">
        <v>66</v>
      </c>
      <c r="C516" s="6" t="s">
        <v>8</v>
      </c>
      <c r="D516" s="7" t="s">
        <v>378</v>
      </c>
      <c r="E516" s="8" t="s">
        <v>14</v>
      </c>
      <c r="F516" s="9" t="s">
        <v>0</v>
      </c>
      <c r="G516" s="22">
        <f>G517</f>
        <v>100</v>
      </c>
      <c r="H516" s="21">
        <f>H517</f>
        <v>100</v>
      </c>
      <c r="I516" s="23">
        <f t="shared" si="17"/>
        <v>100</v>
      </c>
    </row>
    <row r="517" spans="1:10" ht="47.25" x14ac:dyDescent="0.25">
      <c r="A517" s="6" t="s">
        <v>106</v>
      </c>
      <c r="B517" s="6" t="s">
        <v>66</v>
      </c>
      <c r="C517" s="6" t="s">
        <v>8</v>
      </c>
      <c r="D517" s="7" t="s">
        <v>378</v>
      </c>
      <c r="E517" s="8" t="s">
        <v>108</v>
      </c>
      <c r="F517" s="9" t="s">
        <v>0</v>
      </c>
      <c r="G517" s="22">
        <f>G518</f>
        <v>100</v>
      </c>
      <c r="H517" s="21">
        <f>H518</f>
        <v>100</v>
      </c>
      <c r="I517" s="23">
        <f t="shared" si="17"/>
        <v>100</v>
      </c>
    </row>
    <row r="518" spans="1:10" ht="63" x14ac:dyDescent="0.25">
      <c r="A518" s="6" t="s">
        <v>127</v>
      </c>
      <c r="B518" s="6" t="s">
        <v>66</v>
      </c>
      <c r="C518" s="6" t="s">
        <v>8</v>
      </c>
      <c r="D518" s="7" t="s">
        <v>378</v>
      </c>
      <c r="E518" s="8" t="s">
        <v>108</v>
      </c>
      <c r="F518" s="6" t="s">
        <v>128</v>
      </c>
      <c r="G518" s="22">
        <v>100</v>
      </c>
      <c r="H518" s="21">
        <v>100</v>
      </c>
      <c r="I518" s="23">
        <f t="shared" si="17"/>
        <v>100</v>
      </c>
    </row>
    <row r="519" spans="1:10" ht="94.5" x14ac:dyDescent="0.25">
      <c r="A519" s="6" t="s">
        <v>173</v>
      </c>
      <c r="B519" s="6" t="s">
        <v>66</v>
      </c>
      <c r="C519" s="6" t="s">
        <v>8</v>
      </c>
      <c r="D519" s="7" t="s">
        <v>174</v>
      </c>
      <c r="E519" s="8" t="s">
        <v>14</v>
      </c>
      <c r="F519" s="9" t="s">
        <v>0</v>
      </c>
      <c r="G519" s="22">
        <f t="shared" ref="G519:H521" si="18">G520</f>
        <v>38</v>
      </c>
      <c r="H519" s="21">
        <f t="shared" si="18"/>
        <v>38</v>
      </c>
      <c r="I519" s="23">
        <f t="shared" si="17"/>
        <v>100</v>
      </c>
    </row>
    <row r="520" spans="1:10" ht="47.25" x14ac:dyDescent="0.25">
      <c r="A520" s="6" t="s">
        <v>379</v>
      </c>
      <c r="B520" s="6" t="s">
        <v>66</v>
      </c>
      <c r="C520" s="6" t="s">
        <v>8</v>
      </c>
      <c r="D520" s="7" t="s">
        <v>380</v>
      </c>
      <c r="E520" s="8" t="s">
        <v>14</v>
      </c>
      <c r="F520" s="9" t="s">
        <v>0</v>
      </c>
      <c r="G520" s="22">
        <f t="shared" si="18"/>
        <v>38</v>
      </c>
      <c r="H520" s="21">
        <f t="shared" si="18"/>
        <v>38</v>
      </c>
      <c r="I520" s="23">
        <f t="shared" si="17"/>
        <v>100</v>
      </c>
    </row>
    <row r="521" spans="1:10" ht="47.25" x14ac:dyDescent="0.25">
      <c r="A521" s="6" t="s">
        <v>106</v>
      </c>
      <c r="B521" s="6" t="s">
        <v>66</v>
      </c>
      <c r="C521" s="6" t="s">
        <v>8</v>
      </c>
      <c r="D521" s="7" t="s">
        <v>380</v>
      </c>
      <c r="E521" s="8" t="s">
        <v>108</v>
      </c>
      <c r="F521" s="9" t="s">
        <v>0</v>
      </c>
      <c r="G521" s="22">
        <f t="shared" si="18"/>
        <v>38</v>
      </c>
      <c r="H521" s="21">
        <f t="shared" si="18"/>
        <v>38</v>
      </c>
      <c r="I521" s="23">
        <f t="shared" si="17"/>
        <v>100</v>
      </c>
    </row>
    <row r="522" spans="1:10" ht="63" x14ac:dyDescent="0.25">
      <c r="A522" s="6" t="s">
        <v>127</v>
      </c>
      <c r="B522" s="6" t="s">
        <v>66</v>
      </c>
      <c r="C522" s="6" t="s">
        <v>8</v>
      </c>
      <c r="D522" s="7" t="s">
        <v>380</v>
      </c>
      <c r="E522" s="8" t="s">
        <v>108</v>
      </c>
      <c r="F522" s="6" t="s">
        <v>128</v>
      </c>
      <c r="G522" s="22">
        <v>38</v>
      </c>
      <c r="H522" s="21">
        <v>38</v>
      </c>
      <c r="I522" s="23">
        <f t="shared" si="17"/>
        <v>100</v>
      </c>
    </row>
    <row r="523" spans="1:10" ht="15.75" x14ac:dyDescent="0.25">
      <c r="A523" s="4" t="s">
        <v>381</v>
      </c>
      <c r="B523" s="4" t="s">
        <v>66</v>
      </c>
      <c r="C523" s="4" t="s">
        <v>11</v>
      </c>
      <c r="D523" s="46" t="s">
        <v>0</v>
      </c>
      <c r="E523" s="46"/>
      <c r="F523" s="4" t="s">
        <v>0</v>
      </c>
      <c r="G523" s="14">
        <f>G524+G581+G589</f>
        <v>990061.4</v>
      </c>
      <c r="H523" s="20">
        <f>H524+H581+H589</f>
        <v>979346.1</v>
      </c>
      <c r="I523" s="20">
        <f t="shared" si="17"/>
        <v>98.91771358826837</v>
      </c>
      <c r="J523" s="16"/>
    </row>
    <row r="524" spans="1:10" ht="78.75" x14ac:dyDescent="0.25">
      <c r="A524" s="6" t="s">
        <v>165</v>
      </c>
      <c r="B524" s="6" t="s">
        <v>66</v>
      </c>
      <c r="C524" s="6" t="s">
        <v>11</v>
      </c>
      <c r="D524" s="7" t="s">
        <v>166</v>
      </c>
      <c r="E524" s="8" t="s">
        <v>14</v>
      </c>
      <c r="F524" s="9" t="s">
        <v>0</v>
      </c>
      <c r="G524" s="22">
        <f>G525+G574</f>
        <v>951966.4</v>
      </c>
      <c r="H524" s="21">
        <f>H525+H574</f>
        <v>941405.89999999991</v>
      </c>
      <c r="I524" s="23">
        <f t="shared" si="17"/>
        <v>98.890664628499479</v>
      </c>
    </row>
    <row r="525" spans="1:10" ht="63" x14ac:dyDescent="0.25">
      <c r="A525" s="6" t="s">
        <v>167</v>
      </c>
      <c r="B525" s="6" t="s">
        <v>66</v>
      </c>
      <c r="C525" s="6" t="s">
        <v>11</v>
      </c>
      <c r="D525" s="7" t="s">
        <v>168</v>
      </c>
      <c r="E525" s="8" t="s">
        <v>14</v>
      </c>
      <c r="F525" s="9" t="s">
        <v>0</v>
      </c>
      <c r="G525" s="22">
        <f>G526+G544+G554+G568+G571</f>
        <v>951802.3</v>
      </c>
      <c r="H525" s="21">
        <f>H526+H544+H554+H568+H571</f>
        <v>941282.2</v>
      </c>
      <c r="I525" s="23">
        <f t="shared" si="17"/>
        <v>98.894717947203944</v>
      </c>
    </row>
    <row r="526" spans="1:10" ht="47.25" x14ac:dyDescent="0.25">
      <c r="A526" s="6" t="s">
        <v>382</v>
      </c>
      <c r="B526" s="6" t="s">
        <v>66</v>
      </c>
      <c r="C526" s="6" t="s">
        <v>11</v>
      </c>
      <c r="D526" s="7" t="s">
        <v>383</v>
      </c>
      <c r="E526" s="8" t="s">
        <v>14</v>
      </c>
      <c r="F526" s="9" t="s">
        <v>0</v>
      </c>
      <c r="G526" s="22">
        <f>G527+G531+G533+G536+G541+G539</f>
        <v>187829.2</v>
      </c>
      <c r="H526" s="21">
        <f>H527+H531+H533+H536+H541+H539</f>
        <v>178601.1</v>
      </c>
      <c r="I526" s="23">
        <f t="shared" si="17"/>
        <v>95.086972632583212</v>
      </c>
    </row>
    <row r="527" spans="1:10" ht="47.25" x14ac:dyDescent="0.25">
      <c r="A527" s="6" t="s">
        <v>106</v>
      </c>
      <c r="B527" s="6" t="s">
        <v>66</v>
      </c>
      <c r="C527" s="6" t="s">
        <v>11</v>
      </c>
      <c r="D527" s="7" t="s">
        <v>383</v>
      </c>
      <c r="E527" s="8" t="s">
        <v>108</v>
      </c>
      <c r="F527" s="9" t="s">
        <v>0</v>
      </c>
      <c r="G527" s="22">
        <f>G528+G529+G530</f>
        <v>106351.70000000001</v>
      </c>
      <c r="H527" s="21">
        <f>H528+H529+H530</f>
        <v>101059.29999999999</v>
      </c>
      <c r="I527" s="23">
        <f t="shared" si="17"/>
        <v>95.023680862647225</v>
      </c>
    </row>
    <row r="528" spans="1:10" ht="63" x14ac:dyDescent="0.25">
      <c r="A528" s="6" t="s">
        <v>30</v>
      </c>
      <c r="B528" s="6" t="s">
        <v>66</v>
      </c>
      <c r="C528" s="6" t="s">
        <v>11</v>
      </c>
      <c r="D528" s="7" t="s">
        <v>383</v>
      </c>
      <c r="E528" s="8" t="s">
        <v>108</v>
      </c>
      <c r="F528" s="6" t="s">
        <v>31</v>
      </c>
      <c r="G528" s="22">
        <v>1953.3</v>
      </c>
      <c r="H528" s="21">
        <v>1876.9</v>
      </c>
      <c r="I528" s="23">
        <f t="shared" si="17"/>
        <v>96.088670455127229</v>
      </c>
    </row>
    <row r="529" spans="1:9" ht="63" x14ac:dyDescent="0.25">
      <c r="A529" s="6" t="s">
        <v>127</v>
      </c>
      <c r="B529" s="6" t="s">
        <v>66</v>
      </c>
      <c r="C529" s="6" t="s">
        <v>11</v>
      </c>
      <c r="D529" s="7" t="s">
        <v>383</v>
      </c>
      <c r="E529" s="8" t="s">
        <v>108</v>
      </c>
      <c r="F529" s="6" t="s">
        <v>128</v>
      </c>
      <c r="G529" s="22">
        <v>104373.6</v>
      </c>
      <c r="H529" s="21">
        <v>99166.5</v>
      </c>
      <c r="I529" s="23">
        <f t="shared" si="17"/>
        <v>95.011094759594371</v>
      </c>
    </row>
    <row r="530" spans="1:9" ht="31.5" x14ac:dyDescent="0.25">
      <c r="A530" s="6" t="s">
        <v>63</v>
      </c>
      <c r="B530" s="6" t="s">
        <v>66</v>
      </c>
      <c r="C530" s="6" t="s">
        <v>11</v>
      </c>
      <c r="D530" s="7" t="s">
        <v>383</v>
      </c>
      <c r="E530" s="8" t="s">
        <v>108</v>
      </c>
      <c r="F530" s="6" t="s">
        <v>64</v>
      </c>
      <c r="G530" s="22">
        <v>24.8</v>
      </c>
      <c r="H530" s="21">
        <v>15.9</v>
      </c>
      <c r="I530" s="23">
        <f t="shared" si="17"/>
        <v>64.112903225806448</v>
      </c>
    </row>
    <row r="531" spans="1:9" ht="47.25" x14ac:dyDescent="0.25">
      <c r="A531" s="6" t="s">
        <v>87</v>
      </c>
      <c r="B531" s="6" t="s">
        <v>66</v>
      </c>
      <c r="C531" s="6" t="s">
        <v>11</v>
      </c>
      <c r="D531" s="7" t="s">
        <v>383</v>
      </c>
      <c r="E531" s="8" t="s">
        <v>88</v>
      </c>
      <c r="F531" s="9" t="s">
        <v>0</v>
      </c>
      <c r="G531" s="22">
        <f>G532</f>
        <v>3635.8</v>
      </c>
      <c r="H531" s="21">
        <f>H532</f>
        <v>3417.6</v>
      </c>
      <c r="I531" s="23">
        <f t="shared" si="17"/>
        <v>93.998569778315627</v>
      </c>
    </row>
    <row r="532" spans="1:9" ht="63" x14ac:dyDescent="0.25">
      <c r="A532" s="6" t="s">
        <v>30</v>
      </c>
      <c r="B532" s="6" t="s">
        <v>66</v>
      </c>
      <c r="C532" s="6" t="s">
        <v>11</v>
      </c>
      <c r="D532" s="7" t="s">
        <v>383</v>
      </c>
      <c r="E532" s="8" t="s">
        <v>88</v>
      </c>
      <c r="F532" s="6" t="s">
        <v>31</v>
      </c>
      <c r="G532" s="22">
        <v>3635.8</v>
      </c>
      <c r="H532" s="21">
        <v>3417.6</v>
      </c>
      <c r="I532" s="23">
        <f t="shared" si="17"/>
        <v>93.998569778315627</v>
      </c>
    </row>
    <row r="533" spans="1:9" ht="157.5" x14ac:dyDescent="0.25">
      <c r="A533" s="6" t="s">
        <v>384</v>
      </c>
      <c r="B533" s="6" t="s">
        <v>66</v>
      </c>
      <c r="C533" s="6" t="s">
        <v>11</v>
      </c>
      <c r="D533" s="7" t="s">
        <v>383</v>
      </c>
      <c r="E533" s="8" t="s">
        <v>385</v>
      </c>
      <c r="F533" s="9" t="s">
        <v>0</v>
      </c>
      <c r="G533" s="22">
        <f>G534+G535</f>
        <v>31450.2</v>
      </c>
      <c r="H533" s="21">
        <f>H534+H535</f>
        <v>29520.6</v>
      </c>
      <c r="I533" s="23">
        <f t="shared" si="17"/>
        <v>93.864585916782715</v>
      </c>
    </row>
    <row r="534" spans="1:9" ht="63" x14ac:dyDescent="0.25">
      <c r="A534" s="6" t="s">
        <v>30</v>
      </c>
      <c r="B534" s="6" t="s">
        <v>66</v>
      </c>
      <c r="C534" s="6" t="s">
        <v>11</v>
      </c>
      <c r="D534" s="7" t="s">
        <v>383</v>
      </c>
      <c r="E534" s="8" t="s">
        <v>385</v>
      </c>
      <c r="F534" s="6" t="s">
        <v>31</v>
      </c>
      <c r="G534" s="22">
        <v>240</v>
      </c>
      <c r="H534" s="21">
        <v>227</v>
      </c>
      <c r="I534" s="23">
        <f t="shared" si="17"/>
        <v>94.583333333333329</v>
      </c>
    </row>
    <row r="535" spans="1:9" ht="63" x14ac:dyDescent="0.25">
      <c r="A535" s="6" t="s">
        <v>127</v>
      </c>
      <c r="B535" s="6" t="s">
        <v>66</v>
      </c>
      <c r="C535" s="6" t="s">
        <v>11</v>
      </c>
      <c r="D535" s="7" t="s">
        <v>383</v>
      </c>
      <c r="E535" s="8" t="s">
        <v>385</v>
      </c>
      <c r="F535" s="6" t="s">
        <v>128</v>
      </c>
      <c r="G535" s="22">
        <v>31210.2</v>
      </c>
      <c r="H535" s="21">
        <v>29293.599999999999</v>
      </c>
      <c r="I535" s="23">
        <f t="shared" si="17"/>
        <v>93.859058897411742</v>
      </c>
    </row>
    <row r="536" spans="1:9" ht="47.25" x14ac:dyDescent="0.25">
      <c r="A536" s="6" t="s">
        <v>365</v>
      </c>
      <c r="B536" s="6" t="s">
        <v>66</v>
      </c>
      <c r="C536" s="6" t="s">
        <v>11</v>
      </c>
      <c r="D536" s="7" t="s">
        <v>383</v>
      </c>
      <c r="E536" s="8" t="s">
        <v>366</v>
      </c>
      <c r="F536" s="9" t="s">
        <v>0</v>
      </c>
      <c r="G536" s="22">
        <f>G537+G538</f>
        <v>37337.9</v>
      </c>
      <c r="H536" s="21">
        <f>H537+H538</f>
        <v>37332.699999999997</v>
      </c>
      <c r="I536" s="23">
        <f t="shared" si="17"/>
        <v>99.986073132125782</v>
      </c>
    </row>
    <row r="537" spans="1:9" ht="63" x14ac:dyDescent="0.25">
      <c r="A537" s="6" t="s">
        <v>30</v>
      </c>
      <c r="B537" s="6" t="s">
        <v>66</v>
      </c>
      <c r="C537" s="6" t="s">
        <v>11</v>
      </c>
      <c r="D537" s="7" t="s">
        <v>383</v>
      </c>
      <c r="E537" s="8" t="s">
        <v>366</v>
      </c>
      <c r="F537" s="6" t="s">
        <v>31</v>
      </c>
      <c r="G537" s="22">
        <v>32031.7</v>
      </c>
      <c r="H537" s="21">
        <v>32028</v>
      </c>
      <c r="I537" s="23">
        <f t="shared" si="17"/>
        <v>99.98844894276607</v>
      </c>
    </row>
    <row r="538" spans="1:9" ht="63" x14ac:dyDescent="0.25">
      <c r="A538" s="6" t="s">
        <v>127</v>
      </c>
      <c r="B538" s="6" t="s">
        <v>66</v>
      </c>
      <c r="C538" s="6" t="s">
        <v>11</v>
      </c>
      <c r="D538" s="7" t="s">
        <v>383</v>
      </c>
      <c r="E538" s="8" t="s">
        <v>366</v>
      </c>
      <c r="F538" s="6" t="s">
        <v>128</v>
      </c>
      <c r="G538" s="22">
        <v>5306.2</v>
      </c>
      <c r="H538" s="21">
        <v>5304.7</v>
      </c>
      <c r="I538" s="23">
        <f t="shared" si="17"/>
        <v>99.971731182390414</v>
      </c>
    </row>
    <row r="539" spans="1:9" ht="94.5" x14ac:dyDescent="0.25">
      <c r="A539" s="6" t="s">
        <v>386</v>
      </c>
      <c r="B539" s="6" t="s">
        <v>66</v>
      </c>
      <c r="C539" s="6" t="s">
        <v>11</v>
      </c>
      <c r="D539" s="7" t="s">
        <v>383</v>
      </c>
      <c r="E539" s="8" t="s">
        <v>387</v>
      </c>
      <c r="F539" s="9" t="s">
        <v>0</v>
      </c>
      <c r="G539" s="22">
        <f>G540</f>
        <v>8676.4</v>
      </c>
      <c r="H539" s="21">
        <f>H540</f>
        <v>6893.8</v>
      </c>
      <c r="I539" s="23">
        <f t="shared" si="17"/>
        <v>79.454612512101789</v>
      </c>
    </row>
    <row r="540" spans="1:9" ht="63" x14ac:dyDescent="0.25">
      <c r="A540" s="6" t="s">
        <v>127</v>
      </c>
      <c r="B540" s="6" t="s">
        <v>66</v>
      </c>
      <c r="C540" s="6" t="s">
        <v>11</v>
      </c>
      <c r="D540" s="7" t="s">
        <v>383</v>
      </c>
      <c r="E540" s="8" t="s">
        <v>387</v>
      </c>
      <c r="F540" s="6" t="s">
        <v>128</v>
      </c>
      <c r="G540" s="22">
        <v>8676.4</v>
      </c>
      <c r="H540" s="21">
        <v>6893.8</v>
      </c>
      <c r="I540" s="23">
        <f t="shared" si="17"/>
        <v>79.454612512101789</v>
      </c>
    </row>
    <row r="541" spans="1:9" ht="47.25" x14ac:dyDescent="0.25">
      <c r="A541" s="6" t="s">
        <v>367</v>
      </c>
      <c r="B541" s="6" t="s">
        <v>66</v>
      </c>
      <c r="C541" s="6" t="s">
        <v>11</v>
      </c>
      <c r="D541" s="7" t="s">
        <v>383</v>
      </c>
      <c r="E541" s="8" t="s">
        <v>368</v>
      </c>
      <c r="F541" s="9" t="s">
        <v>0</v>
      </c>
      <c r="G541" s="21">
        <f>G542+G543</f>
        <v>377.20000000000005</v>
      </c>
      <c r="H541" s="21">
        <f>H542+H543</f>
        <v>377.1</v>
      </c>
      <c r="I541" s="23">
        <f t="shared" si="17"/>
        <v>99.973488865323432</v>
      </c>
    </row>
    <row r="542" spans="1:9" ht="63" x14ac:dyDescent="0.25">
      <c r="A542" s="6" t="s">
        <v>30</v>
      </c>
      <c r="B542" s="6" t="s">
        <v>66</v>
      </c>
      <c r="C542" s="6" t="s">
        <v>11</v>
      </c>
      <c r="D542" s="7" t="s">
        <v>383</v>
      </c>
      <c r="E542" s="8" t="s">
        <v>368</v>
      </c>
      <c r="F542" s="6" t="s">
        <v>31</v>
      </c>
      <c r="G542" s="22">
        <v>323.60000000000002</v>
      </c>
      <c r="H542" s="21">
        <v>323.5</v>
      </c>
      <c r="I542" s="23">
        <f t="shared" si="17"/>
        <v>99.969097651421507</v>
      </c>
    </row>
    <row r="543" spans="1:9" ht="63" x14ac:dyDescent="0.25">
      <c r="A543" s="6" t="s">
        <v>127</v>
      </c>
      <c r="B543" s="6" t="s">
        <v>66</v>
      </c>
      <c r="C543" s="6" t="s">
        <v>11</v>
      </c>
      <c r="D543" s="7" t="s">
        <v>383</v>
      </c>
      <c r="E543" s="8" t="s">
        <v>368</v>
      </c>
      <c r="F543" s="6" t="s">
        <v>128</v>
      </c>
      <c r="G543" s="22">
        <v>53.6</v>
      </c>
      <c r="H543" s="21">
        <v>53.6</v>
      </c>
      <c r="I543" s="23">
        <f t="shared" si="17"/>
        <v>100</v>
      </c>
    </row>
    <row r="544" spans="1:9" ht="31.5" x14ac:dyDescent="0.25">
      <c r="A544" s="6" t="s">
        <v>388</v>
      </c>
      <c r="B544" s="6" t="s">
        <v>66</v>
      </c>
      <c r="C544" s="6" t="s">
        <v>11</v>
      </c>
      <c r="D544" s="7" t="s">
        <v>389</v>
      </c>
      <c r="E544" s="8" t="s">
        <v>14</v>
      </c>
      <c r="F544" s="9" t="s">
        <v>0</v>
      </c>
      <c r="G544" s="22">
        <f>G545+G550+G547</f>
        <v>707258.79999999993</v>
      </c>
      <c r="H544" s="21">
        <f>H545+H550+H547</f>
        <v>706479</v>
      </c>
      <c r="I544" s="23">
        <f t="shared" si="17"/>
        <v>99.889743330164308</v>
      </c>
    </row>
    <row r="545" spans="1:9" ht="47.25" x14ac:dyDescent="0.25">
      <c r="A545" s="6" t="s">
        <v>106</v>
      </c>
      <c r="B545" s="6" t="s">
        <v>66</v>
      </c>
      <c r="C545" s="6" t="s">
        <v>11</v>
      </c>
      <c r="D545" s="7" t="s">
        <v>389</v>
      </c>
      <c r="E545" s="8" t="s">
        <v>108</v>
      </c>
      <c r="F545" s="9" t="s">
        <v>0</v>
      </c>
      <c r="G545" s="22">
        <f>G546</f>
        <v>2971.1</v>
      </c>
      <c r="H545" s="21">
        <f>H546</f>
        <v>2884.6</v>
      </c>
      <c r="I545" s="23">
        <f t="shared" si="17"/>
        <v>97.088620376291615</v>
      </c>
    </row>
    <row r="546" spans="1:9" ht="63" x14ac:dyDescent="0.25">
      <c r="A546" s="6" t="s">
        <v>127</v>
      </c>
      <c r="B546" s="6" t="s">
        <v>66</v>
      </c>
      <c r="C546" s="6" t="s">
        <v>11</v>
      </c>
      <c r="D546" s="7" t="s">
        <v>389</v>
      </c>
      <c r="E546" s="8" t="s">
        <v>108</v>
      </c>
      <c r="F546" s="6" t="s">
        <v>128</v>
      </c>
      <c r="G546" s="22">
        <v>2971.1</v>
      </c>
      <c r="H546" s="21">
        <v>2884.6</v>
      </c>
      <c r="I546" s="23">
        <f t="shared" si="17"/>
        <v>97.088620376291615</v>
      </c>
    </row>
    <row r="547" spans="1:9" ht="141.75" x14ac:dyDescent="0.25">
      <c r="A547" s="6" t="s">
        <v>390</v>
      </c>
      <c r="B547" s="6" t="s">
        <v>66</v>
      </c>
      <c r="C547" s="6" t="s">
        <v>11</v>
      </c>
      <c r="D547" s="7" t="s">
        <v>389</v>
      </c>
      <c r="E547" s="8" t="s">
        <v>391</v>
      </c>
      <c r="F547" s="9" t="s">
        <v>0</v>
      </c>
      <c r="G547" s="22">
        <f>G548+G549</f>
        <v>9561.6999999999989</v>
      </c>
      <c r="H547" s="21">
        <f>H548+H549</f>
        <v>8874.2999999999993</v>
      </c>
      <c r="I547" s="23">
        <f t="shared" si="17"/>
        <v>92.810901827080954</v>
      </c>
    </row>
    <row r="548" spans="1:9" ht="126" x14ac:dyDescent="0.25">
      <c r="A548" s="6" t="s">
        <v>19</v>
      </c>
      <c r="B548" s="6" t="s">
        <v>66</v>
      </c>
      <c r="C548" s="6" t="s">
        <v>11</v>
      </c>
      <c r="D548" s="7" t="s">
        <v>389</v>
      </c>
      <c r="E548" s="8" t="s">
        <v>391</v>
      </c>
      <c r="F548" s="6" t="s">
        <v>20</v>
      </c>
      <c r="G548" s="22">
        <v>247.4</v>
      </c>
      <c r="H548" s="21">
        <v>245.4</v>
      </c>
      <c r="I548" s="23">
        <f t="shared" si="17"/>
        <v>99.191592562651579</v>
      </c>
    </row>
    <row r="549" spans="1:9" ht="63" x14ac:dyDescent="0.25">
      <c r="A549" s="6" t="s">
        <v>127</v>
      </c>
      <c r="B549" s="6" t="s">
        <v>66</v>
      </c>
      <c r="C549" s="6" t="s">
        <v>11</v>
      </c>
      <c r="D549" s="7" t="s">
        <v>389</v>
      </c>
      <c r="E549" s="8" t="s">
        <v>391</v>
      </c>
      <c r="F549" s="6" t="s">
        <v>128</v>
      </c>
      <c r="G549" s="22">
        <v>9314.2999999999993</v>
      </c>
      <c r="H549" s="21">
        <v>8628.9</v>
      </c>
      <c r="I549" s="23">
        <f t="shared" si="17"/>
        <v>92.641422329106859</v>
      </c>
    </row>
    <row r="550" spans="1:9" ht="189" x14ac:dyDescent="0.25">
      <c r="A550" s="6" t="s">
        <v>392</v>
      </c>
      <c r="B550" s="6" t="s">
        <v>66</v>
      </c>
      <c r="C550" s="6" t="s">
        <v>11</v>
      </c>
      <c r="D550" s="7" t="s">
        <v>389</v>
      </c>
      <c r="E550" s="8" t="s">
        <v>393</v>
      </c>
      <c r="F550" s="9" t="s">
        <v>0</v>
      </c>
      <c r="G550" s="22">
        <f>G551+G552+G553</f>
        <v>694726</v>
      </c>
      <c r="H550" s="21">
        <f>H551+H552+H553</f>
        <v>694720.1</v>
      </c>
      <c r="I550" s="23">
        <f t="shared" si="17"/>
        <v>99.999150744322222</v>
      </c>
    </row>
    <row r="551" spans="1:9" ht="126" x14ac:dyDescent="0.25">
      <c r="A551" s="6" t="s">
        <v>19</v>
      </c>
      <c r="B551" s="6" t="s">
        <v>66</v>
      </c>
      <c r="C551" s="6" t="s">
        <v>11</v>
      </c>
      <c r="D551" s="7" t="s">
        <v>389</v>
      </c>
      <c r="E551" s="8" t="s">
        <v>393</v>
      </c>
      <c r="F551" s="6" t="s">
        <v>20</v>
      </c>
      <c r="G551" s="22">
        <v>14366.5</v>
      </c>
      <c r="H551" s="21">
        <v>14366.5</v>
      </c>
      <c r="I551" s="23">
        <f t="shared" si="17"/>
        <v>100</v>
      </c>
    </row>
    <row r="552" spans="1:9" ht="63" x14ac:dyDescent="0.25">
      <c r="A552" s="6" t="s">
        <v>30</v>
      </c>
      <c r="B552" s="6" t="s">
        <v>66</v>
      </c>
      <c r="C552" s="6" t="s">
        <v>11</v>
      </c>
      <c r="D552" s="7" t="s">
        <v>389</v>
      </c>
      <c r="E552" s="8" t="s">
        <v>393</v>
      </c>
      <c r="F552" s="6" t="s">
        <v>31</v>
      </c>
      <c r="G552" s="22">
        <v>315.89999999999998</v>
      </c>
      <c r="H552" s="21">
        <v>315.89999999999998</v>
      </c>
      <c r="I552" s="23">
        <f t="shared" si="17"/>
        <v>100</v>
      </c>
    </row>
    <row r="553" spans="1:9" ht="63" x14ac:dyDescent="0.25">
      <c r="A553" s="6" t="s">
        <v>127</v>
      </c>
      <c r="B553" s="6" t="s">
        <v>66</v>
      </c>
      <c r="C553" s="6" t="s">
        <v>11</v>
      </c>
      <c r="D553" s="7" t="s">
        <v>389</v>
      </c>
      <c r="E553" s="8" t="s">
        <v>393</v>
      </c>
      <c r="F553" s="6" t="s">
        <v>128</v>
      </c>
      <c r="G553" s="22">
        <v>680043.6</v>
      </c>
      <c r="H553" s="21">
        <v>680037.7</v>
      </c>
      <c r="I553" s="23">
        <f t="shared" si="17"/>
        <v>99.999132408569096</v>
      </c>
    </row>
    <row r="554" spans="1:9" ht="31.5" x14ac:dyDescent="0.25">
      <c r="A554" s="6" t="s">
        <v>394</v>
      </c>
      <c r="B554" s="6" t="s">
        <v>66</v>
      </c>
      <c r="C554" s="6" t="s">
        <v>11</v>
      </c>
      <c r="D554" s="7" t="s">
        <v>395</v>
      </c>
      <c r="E554" s="8" t="s">
        <v>14</v>
      </c>
      <c r="F554" s="9" t="s">
        <v>0</v>
      </c>
      <c r="G554" s="22">
        <f>G555+G559+G561+G563+G566</f>
        <v>55467.8</v>
      </c>
      <c r="H554" s="21">
        <f>H555+H559+H561+H563+H566</f>
        <v>54955.600000000006</v>
      </c>
      <c r="I554" s="23">
        <f t="shared" si="17"/>
        <v>99.076581367928782</v>
      </c>
    </row>
    <row r="555" spans="1:9" ht="47.25" x14ac:dyDescent="0.25">
      <c r="A555" s="6" t="s">
        <v>106</v>
      </c>
      <c r="B555" s="6" t="s">
        <v>66</v>
      </c>
      <c r="C555" s="6" t="s">
        <v>11</v>
      </c>
      <c r="D555" s="7" t="s">
        <v>395</v>
      </c>
      <c r="E555" s="8" t="s">
        <v>108</v>
      </c>
      <c r="F555" s="9" t="s">
        <v>0</v>
      </c>
      <c r="G555" s="22">
        <f>G556+G557+G558</f>
        <v>7842</v>
      </c>
      <c r="H555" s="21">
        <f>H556+H557+H558</f>
        <v>7604.0000000000009</v>
      </c>
      <c r="I555" s="23">
        <f t="shared" si="17"/>
        <v>96.965059933690398</v>
      </c>
    </row>
    <row r="556" spans="1:9" ht="126" x14ac:dyDescent="0.25">
      <c r="A556" s="6" t="s">
        <v>19</v>
      </c>
      <c r="B556" s="6" t="s">
        <v>66</v>
      </c>
      <c r="C556" s="6" t="s">
        <v>11</v>
      </c>
      <c r="D556" s="7" t="s">
        <v>395</v>
      </c>
      <c r="E556" s="8" t="s">
        <v>108</v>
      </c>
      <c r="F556" s="6" t="s">
        <v>20</v>
      </c>
      <c r="G556" s="22">
        <v>1541.8</v>
      </c>
      <c r="H556" s="21">
        <v>1450.6</v>
      </c>
      <c r="I556" s="23">
        <f t="shared" si="17"/>
        <v>94.084835906083796</v>
      </c>
    </row>
    <row r="557" spans="1:9" ht="63" x14ac:dyDescent="0.25">
      <c r="A557" s="6" t="s">
        <v>30</v>
      </c>
      <c r="B557" s="6" t="s">
        <v>66</v>
      </c>
      <c r="C557" s="6" t="s">
        <v>11</v>
      </c>
      <c r="D557" s="7" t="s">
        <v>395</v>
      </c>
      <c r="E557" s="8" t="s">
        <v>108</v>
      </c>
      <c r="F557" s="6" t="s">
        <v>31</v>
      </c>
      <c r="G557" s="22">
        <v>5947.4</v>
      </c>
      <c r="H557" s="21">
        <v>5811.6</v>
      </c>
      <c r="I557" s="23">
        <f t="shared" si="17"/>
        <v>97.71664929212767</v>
      </c>
    </row>
    <row r="558" spans="1:9" ht="31.5" x14ac:dyDescent="0.25">
      <c r="A558" s="6" t="s">
        <v>63</v>
      </c>
      <c r="B558" s="6" t="s">
        <v>66</v>
      </c>
      <c r="C558" s="6" t="s">
        <v>11</v>
      </c>
      <c r="D558" s="7" t="s">
        <v>395</v>
      </c>
      <c r="E558" s="8" t="s">
        <v>108</v>
      </c>
      <c r="F558" s="6" t="s">
        <v>64</v>
      </c>
      <c r="G558" s="22">
        <v>352.8</v>
      </c>
      <c r="H558" s="21">
        <v>341.8</v>
      </c>
      <c r="I558" s="23">
        <f t="shared" si="17"/>
        <v>96.882086167800452</v>
      </c>
    </row>
    <row r="559" spans="1:9" ht="141.75" x14ac:dyDescent="0.25">
      <c r="A559" s="6" t="s">
        <v>390</v>
      </c>
      <c r="B559" s="6" t="s">
        <v>66</v>
      </c>
      <c r="C559" s="6" t="s">
        <v>11</v>
      </c>
      <c r="D559" s="7" t="s">
        <v>395</v>
      </c>
      <c r="E559" s="8" t="s">
        <v>391</v>
      </c>
      <c r="F559" s="9" t="s">
        <v>0</v>
      </c>
      <c r="G559" s="22">
        <f>G560</f>
        <v>445.3</v>
      </c>
      <c r="H559" s="21">
        <f>H560</f>
        <v>426.3</v>
      </c>
      <c r="I559" s="23">
        <f t="shared" si="17"/>
        <v>95.733213563889507</v>
      </c>
    </row>
    <row r="560" spans="1:9" ht="126" x14ac:dyDescent="0.25">
      <c r="A560" s="6" t="s">
        <v>19</v>
      </c>
      <c r="B560" s="6" t="s">
        <v>66</v>
      </c>
      <c r="C560" s="6" t="s">
        <v>11</v>
      </c>
      <c r="D560" s="7" t="s">
        <v>395</v>
      </c>
      <c r="E560" s="8" t="s">
        <v>391</v>
      </c>
      <c r="F560" s="6" t="s">
        <v>20</v>
      </c>
      <c r="G560" s="22">
        <v>445.3</v>
      </c>
      <c r="H560" s="21">
        <v>426.3</v>
      </c>
      <c r="I560" s="23">
        <f t="shared" si="17"/>
        <v>95.733213563889507</v>
      </c>
    </row>
    <row r="561" spans="1:9" ht="157.5" x14ac:dyDescent="0.25">
      <c r="A561" s="6" t="s">
        <v>384</v>
      </c>
      <c r="B561" s="6" t="s">
        <v>66</v>
      </c>
      <c r="C561" s="6" t="s">
        <v>11</v>
      </c>
      <c r="D561" s="7" t="s">
        <v>395</v>
      </c>
      <c r="E561" s="8" t="s">
        <v>385</v>
      </c>
      <c r="F561" s="9" t="s">
        <v>0</v>
      </c>
      <c r="G561" s="22">
        <f>G562</f>
        <v>1391.5</v>
      </c>
      <c r="H561" s="21">
        <f>H562</f>
        <v>1206.7</v>
      </c>
      <c r="I561" s="23">
        <f t="shared" si="17"/>
        <v>86.719367588932812</v>
      </c>
    </row>
    <row r="562" spans="1:9" ht="63" x14ac:dyDescent="0.25">
      <c r="A562" s="6" t="s">
        <v>30</v>
      </c>
      <c r="B562" s="6" t="s">
        <v>66</v>
      </c>
      <c r="C562" s="6" t="s">
        <v>11</v>
      </c>
      <c r="D562" s="7" t="s">
        <v>395</v>
      </c>
      <c r="E562" s="8" t="s">
        <v>385</v>
      </c>
      <c r="F562" s="6" t="s">
        <v>31</v>
      </c>
      <c r="G562" s="22">
        <v>1391.5</v>
      </c>
      <c r="H562" s="21">
        <v>1206.7</v>
      </c>
      <c r="I562" s="23">
        <f t="shared" si="17"/>
        <v>86.719367588932812</v>
      </c>
    </row>
    <row r="563" spans="1:9" ht="189" x14ac:dyDescent="0.25">
      <c r="A563" s="6" t="s">
        <v>392</v>
      </c>
      <c r="B563" s="6" t="s">
        <v>66</v>
      </c>
      <c r="C563" s="6" t="s">
        <v>11</v>
      </c>
      <c r="D563" s="7" t="s">
        <v>395</v>
      </c>
      <c r="E563" s="8" t="s">
        <v>393</v>
      </c>
      <c r="F563" s="9" t="s">
        <v>0</v>
      </c>
      <c r="G563" s="22">
        <f>G564+G565</f>
        <v>45550.5</v>
      </c>
      <c r="H563" s="21">
        <f>H564+H565</f>
        <v>45547.700000000004</v>
      </c>
      <c r="I563" s="23">
        <f t="shared" si="17"/>
        <v>99.99385297636691</v>
      </c>
    </row>
    <row r="564" spans="1:9" ht="126" x14ac:dyDescent="0.25">
      <c r="A564" s="6" t="s">
        <v>19</v>
      </c>
      <c r="B564" s="6" t="s">
        <v>66</v>
      </c>
      <c r="C564" s="6" t="s">
        <v>11</v>
      </c>
      <c r="D564" s="7" t="s">
        <v>395</v>
      </c>
      <c r="E564" s="8" t="s">
        <v>393</v>
      </c>
      <c r="F564" s="6" t="s">
        <v>20</v>
      </c>
      <c r="G564" s="22">
        <v>45244.4</v>
      </c>
      <c r="H564" s="21">
        <v>45244.4</v>
      </c>
      <c r="I564" s="23">
        <f t="shared" si="17"/>
        <v>100</v>
      </c>
    </row>
    <row r="565" spans="1:9" ht="63" x14ac:dyDescent="0.25">
      <c r="A565" s="6" t="s">
        <v>30</v>
      </c>
      <c r="B565" s="6" t="s">
        <v>66</v>
      </c>
      <c r="C565" s="6" t="s">
        <v>11</v>
      </c>
      <c r="D565" s="7" t="s">
        <v>395</v>
      </c>
      <c r="E565" s="8" t="s">
        <v>393</v>
      </c>
      <c r="F565" s="6" t="s">
        <v>31</v>
      </c>
      <c r="G565" s="22">
        <v>306.10000000000002</v>
      </c>
      <c r="H565" s="21">
        <v>303.3</v>
      </c>
      <c r="I565" s="23">
        <f t="shared" si="17"/>
        <v>99.085266252858545</v>
      </c>
    </row>
    <row r="566" spans="1:9" ht="94.5" x14ac:dyDescent="0.25">
      <c r="A566" s="6" t="s">
        <v>386</v>
      </c>
      <c r="B566" s="6" t="s">
        <v>66</v>
      </c>
      <c r="C566" s="6" t="s">
        <v>11</v>
      </c>
      <c r="D566" s="7" t="s">
        <v>395</v>
      </c>
      <c r="E566" s="8" t="s">
        <v>387</v>
      </c>
      <c r="F566" s="9" t="s">
        <v>0</v>
      </c>
      <c r="G566" s="22">
        <f>G567</f>
        <v>238.5</v>
      </c>
      <c r="H566" s="21">
        <f>H567</f>
        <v>170.9</v>
      </c>
      <c r="I566" s="23">
        <f t="shared" si="17"/>
        <v>71.656184486373164</v>
      </c>
    </row>
    <row r="567" spans="1:9" ht="63" x14ac:dyDescent="0.25">
      <c r="A567" s="6" t="s">
        <v>30</v>
      </c>
      <c r="B567" s="6" t="s">
        <v>66</v>
      </c>
      <c r="C567" s="6" t="s">
        <v>11</v>
      </c>
      <c r="D567" s="7" t="s">
        <v>395</v>
      </c>
      <c r="E567" s="8" t="s">
        <v>387</v>
      </c>
      <c r="F567" s="6" t="s">
        <v>31</v>
      </c>
      <c r="G567" s="22">
        <v>238.5</v>
      </c>
      <c r="H567" s="21">
        <v>170.9</v>
      </c>
      <c r="I567" s="23">
        <f t="shared" si="17"/>
        <v>71.656184486373164</v>
      </c>
    </row>
    <row r="568" spans="1:9" ht="31.5" x14ac:dyDescent="0.25">
      <c r="A568" s="6" t="s">
        <v>396</v>
      </c>
      <c r="B568" s="6" t="s">
        <v>66</v>
      </c>
      <c r="C568" s="6" t="s">
        <v>11</v>
      </c>
      <c r="D568" s="7" t="s">
        <v>397</v>
      </c>
      <c r="E568" s="8" t="s">
        <v>14</v>
      </c>
      <c r="F568" s="9" t="s">
        <v>0</v>
      </c>
      <c r="G568" s="22">
        <f>G569</f>
        <v>230</v>
      </c>
      <c r="H568" s="21">
        <f>H569</f>
        <v>230</v>
      </c>
      <c r="I568" s="23">
        <f t="shared" si="17"/>
        <v>100</v>
      </c>
    </row>
    <row r="569" spans="1:9" ht="47.25" x14ac:dyDescent="0.25">
      <c r="A569" s="6" t="s">
        <v>106</v>
      </c>
      <c r="B569" s="6" t="s">
        <v>66</v>
      </c>
      <c r="C569" s="6" t="s">
        <v>11</v>
      </c>
      <c r="D569" s="7" t="s">
        <v>397</v>
      </c>
      <c r="E569" s="8" t="s">
        <v>108</v>
      </c>
      <c r="F569" s="9" t="s">
        <v>0</v>
      </c>
      <c r="G569" s="22">
        <f>G570</f>
        <v>230</v>
      </c>
      <c r="H569" s="21">
        <f>H570</f>
        <v>230</v>
      </c>
      <c r="I569" s="23">
        <f t="shared" si="17"/>
        <v>100</v>
      </c>
    </row>
    <row r="570" spans="1:9" ht="63" x14ac:dyDescent="0.25">
      <c r="A570" s="6" t="s">
        <v>127</v>
      </c>
      <c r="B570" s="6" t="s">
        <v>66</v>
      </c>
      <c r="C570" s="6" t="s">
        <v>11</v>
      </c>
      <c r="D570" s="7" t="s">
        <v>397</v>
      </c>
      <c r="E570" s="8" t="s">
        <v>108</v>
      </c>
      <c r="F570" s="6" t="s">
        <v>128</v>
      </c>
      <c r="G570" s="22">
        <v>230</v>
      </c>
      <c r="H570" s="21">
        <v>230</v>
      </c>
      <c r="I570" s="23">
        <f t="shared" si="17"/>
        <v>100</v>
      </c>
    </row>
    <row r="571" spans="1:9" ht="47.25" x14ac:dyDescent="0.25">
      <c r="A571" s="6" t="s">
        <v>398</v>
      </c>
      <c r="B571" s="6" t="s">
        <v>66</v>
      </c>
      <c r="C571" s="6" t="s">
        <v>11</v>
      </c>
      <c r="D571" s="7" t="s">
        <v>399</v>
      </c>
      <c r="E571" s="8" t="s">
        <v>14</v>
      </c>
      <c r="F571" s="9" t="s">
        <v>0</v>
      </c>
      <c r="G571" s="22">
        <f>G572</f>
        <v>1016.5</v>
      </c>
      <c r="H571" s="21">
        <f>H572</f>
        <v>1016.5</v>
      </c>
      <c r="I571" s="23">
        <f t="shared" si="17"/>
        <v>100</v>
      </c>
    </row>
    <row r="572" spans="1:9" ht="189" x14ac:dyDescent="0.25">
      <c r="A572" s="6" t="s">
        <v>400</v>
      </c>
      <c r="B572" s="6" t="s">
        <v>66</v>
      </c>
      <c r="C572" s="6" t="s">
        <v>11</v>
      </c>
      <c r="D572" s="7" t="s">
        <v>399</v>
      </c>
      <c r="E572" s="8" t="s">
        <v>393</v>
      </c>
      <c r="F572" s="9" t="s">
        <v>0</v>
      </c>
      <c r="G572" s="22">
        <f>G573</f>
        <v>1016.5</v>
      </c>
      <c r="H572" s="21">
        <f>H573</f>
        <v>1016.5</v>
      </c>
      <c r="I572" s="23">
        <f t="shared" si="17"/>
        <v>100</v>
      </c>
    </row>
    <row r="573" spans="1:9" ht="63" x14ac:dyDescent="0.25">
      <c r="A573" s="6" t="s">
        <v>127</v>
      </c>
      <c r="B573" s="6" t="s">
        <v>66</v>
      </c>
      <c r="C573" s="6" t="s">
        <v>11</v>
      </c>
      <c r="D573" s="7" t="s">
        <v>399</v>
      </c>
      <c r="E573" s="8" t="s">
        <v>393</v>
      </c>
      <c r="F573" s="6" t="s">
        <v>128</v>
      </c>
      <c r="G573" s="22">
        <v>1016.5</v>
      </c>
      <c r="H573" s="21">
        <v>1016.5</v>
      </c>
      <c r="I573" s="23">
        <f t="shared" si="17"/>
        <v>100</v>
      </c>
    </row>
    <row r="574" spans="1:9" ht="31.5" x14ac:dyDescent="0.25">
      <c r="A574" s="6" t="s">
        <v>373</v>
      </c>
      <c r="B574" s="6" t="s">
        <v>66</v>
      </c>
      <c r="C574" s="6" t="s">
        <v>11</v>
      </c>
      <c r="D574" s="7" t="s">
        <v>374</v>
      </c>
      <c r="E574" s="8" t="s">
        <v>14</v>
      </c>
      <c r="F574" s="9" t="s">
        <v>0</v>
      </c>
      <c r="G574" s="22">
        <f>G575+G578</f>
        <v>164.1</v>
      </c>
      <c r="H574" s="21">
        <f>H575+H578</f>
        <v>123.7</v>
      </c>
      <c r="I574" s="23">
        <f t="shared" si="17"/>
        <v>75.380865326020725</v>
      </c>
    </row>
    <row r="575" spans="1:9" ht="47.25" x14ac:dyDescent="0.25">
      <c r="A575" s="6" t="s">
        <v>375</v>
      </c>
      <c r="B575" s="6" t="s">
        <v>66</v>
      </c>
      <c r="C575" s="6" t="s">
        <v>11</v>
      </c>
      <c r="D575" s="7" t="s">
        <v>376</v>
      </c>
      <c r="E575" s="8" t="s">
        <v>14</v>
      </c>
      <c r="F575" s="9" t="s">
        <v>0</v>
      </c>
      <c r="G575" s="22">
        <f>G576</f>
        <v>84.1</v>
      </c>
      <c r="H575" s="21">
        <f>H576</f>
        <v>43.7</v>
      </c>
      <c r="I575" s="23">
        <f t="shared" si="17"/>
        <v>51.961950059453045</v>
      </c>
    </row>
    <row r="576" spans="1:9" ht="47.25" x14ac:dyDescent="0.25">
      <c r="A576" s="6" t="s">
        <v>106</v>
      </c>
      <c r="B576" s="6" t="s">
        <v>66</v>
      </c>
      <c r="C576" s="6" t="s">
        <v>11</v>
      </c>
      <c r="D576" s="7" t="s">
        <v>376</v>
      </c>
      <c r="E576" s="8" t="s">
        <v>108</v>
      </c>
      <c r="F576" s="9" t="s">
        <v>0</v>
      </c>
      <c r="G576" s="22">
        <f>G577</f>
        <v>84.1</v>
      </c>
      <c r="H576" s="21">
        <f>H577</f>
        <v>43.7</v>
      </c>
      <c r="I576" s="23">
        <f t="shared" ref="I576:I639" si="19">H576/G576*100</f>
        <v>51.961950059453045</v>
      </c>
    </row>
    <row r="577" spans="1:9" ht="63" x14ac:dyDescent="0.25">
      <c r="A577" s="6" t="s">
        <v>127</v>
      </c>
      <c r="B577" s="6" t="s">
        <v>66</v>
      </c>
      <c r="C577" s="6" t="s">
        <v>11</v>
      </c>
      <c r="D577" s="7" t="s">
        <v>376</v>
      </c>
      <c r="E577" s="8" t="s">
        <v>108</v>
      </c>
      <c r="F577" s="6" t="s">
        <v>128</v>
      </c>
      <c r="G577" s="22">
        <v>84.1</v>
      </c>
      <c r="H577" s="21">
        <v>43.7</v>
      </c>
      <c r="I577" s="23">
        <f t="shared" si="19"/>
        <v>51.961950059453045</v>
      </c>
    </row>
    <row r="578" spans="1:9" ht="126" x14ac:dyDescent="0.25">
      <c r="A578" s="6" t="s">
        <v>377</v>
      </c>
      <c r="B578" s="6" t="s">
        <v>66</v>
      </c>
      <c r="C578" s="6" t="s">
        <v>11</v>
      </c>
      <c r="D578" s="7" t="s">
        <v>378</v>
      </c>
      <c r="E578" s="8" t="s">
        <v>14</v>
      </c>
      <c r="F578" s="9" t="s">
        <v>0</v>
      </c>
      <c r="G578" s="22">
        <f>G579</f>
        <v>80</v>
      </c>
      <c r="H578" s="21">
        <f>H579</f>
        <v>80</v>
      </c>
      <c r="I578" s="23">
        <f t="shared" si="19"/>
        <v>100</v>
      </c>
    </row>
    <row r="579" spans="1:9" ht="47.25" x14ac:dyDescent="0.25">
      <c r="A579" s="6" t="s">
        <v>106</v>
      </c>
      <c r="B579" s="6" t="s">
        <v>66</v>
      </c>
      <c r="C579" s="6" t="s">
        <v>11</v>
      </c>
      <c r="D579" s="7" t="s">
        <v>378</v>
      </c>
      <c r="E579" s="8" t="s">
        <v>108</v>
      </c>
      <c r="F579" s="9" t="s">
        <v>0</v>
      </c>
      <c r="G579" s="22">
        <f>G580</f>
        <v>80</v>
      </c>
      <c r="H579" s="21">
        <f>H580</f>
        <v>80</v>
      </c>
      <c r="I579" s="23">
        <f t="shared" si="19"/>
        <v>100</v>
      </c>
    </row>
    <row r="580" spans="1:9" ht="63" x14ac:dyDescent="0.25">
      <c r="A580" s="6" t="s">
        <v>127</v>
      </c>
      <c r="B580" s="6" t="s">
        <v>66</v>
      </c>
      <c r="C580" s="6" t="s">
        <v>11</v>
      </c>
      <c r="D580" s="7" t="s">
        <v>378</v>
      </c>
      <c r="E580" s="8" t="s">
        <v>108</v>
      </c>
      <c r="F580" s="6" t="s">
        <v>128</v>
      </c>
      <c r="G580" s="22">
        <v>80</v>
      </c>
      <c r="H580" s="21">
        <v>80</v>
      </c>
      <c r="I580" s="23">
        <f t="shared" si="19"/>
        <v>100</v>
      </c>
    </row>
    <row r="581" spans="1:9" ht="110.25" x14ac:dyDescent="0.25">
      <c r="A581" s="6" t="s">
        <v>51</v>
      </c>
      <c r="B581" s="6" t="s">
        <v>66</v>
      </c>
      <c r="C581" s="6" t="s">
        <v>11</v>
      </c>
      <c r="D581" s="7" t="s">
        <v>52</v>
      </c>
      <c r="E581" s="8" t="s">
        <v>14</v>
      </c>
      <c r="F581" s="9" t="s">
        <v>0</v>
      </c>
      <c r="G581" s="22">
        <f>G582</f>
        <v>37871.599999999999</v>
      </c>
      <c r="H581" s="21">
        <f>H582</f>
        <v>37716.799999999996</v>
      </c>
      <c r="I581" s="23">
        <f t="shared" si="19"/>
        <v>99.591250435682667</v>
      </c>
    </row>
    <row r="582" spans="1:9" ht="47.25" x14ac:dyDescent="0.25">
      <c r="A582" s="6" t="s">
        <v>346</v>
      </c>
      <c r="B582" s="6" t="s">
        <v>66</v>
      </c>
      <c r="C582" s="6" t="s">
        <v>11</v>
      </c>
      <c r="D582" s="7" t="s">
        <v>347</v>
      </c>
      <c r="E582" s="8" t="s">
        <v>14</v>
      </c>
      <c r="F582" s="9" t="s">
        <v>0</v>
      </c>
      <c r="G582" s="22">
        <f>G583+G585+G587</f>
        <v>37871.599999999999</v>
      </c>
      <c r="H582" s="21">
        <f>H583+H585+H587</f>
        <v>37716.799999999996</v>
      </c>
      <c r="I582" s="23">
        <f t="shared" si="19"/>
        <v>99.591250435682667</v>
      </c>
    </row>
    <row r="583" spans="1:9" ht="47.25" x14ac:dyDescent="0.25">
      <c r="A583" s="6" t="s">
        <v>87</v>
      </c>
      <c r="B583" s="6" t="s">
        <v>66</v>
      </c>
      <c r="C583" s="6" t="s">
        <v>11</v>
      </c>
      <c r="D583" s="7" t="s">
        <v>347</v>
      </c>
      <c r="E583" s="8" t="s">
        <v>88</v>
      </c>
      <c r="F583" s="9" t="s">
        <v>0</v>
      </c>
      <c r="G583" s="22">
        <f>G584</f>
        <v>5149.5</v>
      </c>
      <c r="H583" s="21">
        <f>H584</f>
        <v>4995.1000000000004</v>
      </c>
      <c r="I583" s="23">
        <f t="shared" si="19"/>
        <v>97.001650645693758</v>
      </c>
    </row>
    <row r="584" spans="1:9" ht="63" x14ac:dyDescent="0.25">
      <c r="A584" s="6" t="s">
        <v>30</v>
      </c>
      <c r="B584" s="6" t="s">
        <v>66</v>
      </c>
      <c r="C584" s="6" t="s">
        <v>11</v>
      </c>
      <c r="D584" s="7" t="s">
        <v>347</v>
      </c>
      <c r="E584" s="8" t="s">
        <v>88</v>
      </c>
      <c r="F584" s="6" t="s">
        <v>31</v>
      </c>
      <c r="G584" s="22">
        <v>5149.5</v>
      </c>
      <c r="H584" s="21">
        <v>4995.1000000000004</v>
      </c>
      <c r="I584" s="23">
        <f t="shared" si="19"/>
        <v>97.001650645693758</v>
      </c>
    </row>
    <row r="585" spans="1:9" ht="110.25" x14ac:dyDescent="0.25">
      <c r="A585" s="6" t="s">
        <v>401</v>
      </c>
      <c r="B585" s="6" t="s">
        <v>66</v>
      </c>
      <c r="C585" s="6" t="s">
        <v>11</v>
      </c>
      <c r="D585" s="7" t="s">
        <v>347</v>
      </c>
      <c r="E585" s="8" t="s">
        <v>402</v>
      </c>
      <c r="F585" s="9" t="s">
        <v>0</v>
      </c>
      <c r="G585" s="22">
        <f>G586</f>
        <v>32394.7</v>
      </c>
      <c r="H585" s="21">
        <f>H586</f>
        <v>32394.5</v>
      </c>
      <c r="I585" s="23">
        <f t="shared" si="19"/>
        <v>99.999382615057399</v>
      </c>
    </row>
    <row r="586" spans="1:9" ht="63" x14ac:dyDescent="0.25">
      <c r="A586" s="6" t="s">
        <v>127</v>
      </c>
      <c r="B586" s="6" t="s">
        <v>66</v>
      </c>
      <c r="C586" s="6" t="s">
        <v>11</v>
      </c>
      <c r="D586" s="7" t="s">
        <v>347</v>
      </c>
      <c r="E586" s="8" t="s">
        <v>402</v>
      </c>
      <c r="F586" s="6" t="s">
        <v>128</v>
      </c>
      <c r="G586" s="22">
        <v>32394.7</v>
      </c>
      <c r="H586" s="21">
        <v>32394.5</v>
      </c>
      <c r="I586" s="23">
        <f t="shared" si="19"/>
        <v>99.999382615057399</v>
      </c>
    </row>
    <row r="587" spans="1:9" ht="110.25" x14ac:dyDescent="0.25">
      <c r="A587" s="6" t="s">
        <v>403</v>
      </c>
      <c r="B587" s="6" t="s">
        <v>66</v>
      </c>
      <c r="C587" s="6" t="s">
        <v>11</v>
      </c>
      <c r="D587" s="7" t="s">
        <v>347</v>
      </c>
      <c r="E587" s="8" t="s">
        <v>404</v>
      </c>
      <c r="F587" s="9" t="s">
        <v>0</v>
      </c>
      <c r="G587" s="22">
        <f>G588</f>
        <v>327.39999999999998</v>
      </c>
      <c r="H587" s="21">
        <f>H588</f>
        <v>327.2</v>
      </c>
      <c r="I587" s="23">
        <f t="shared" si="19"/>
        <v>99.938912645082468</v>
      </c>
    </row>
    <row r="588" spans="1:9" ht="63" x14ac:dyDescent="0.25">
      <c r="A588" s="6" t="s">
        <v>127</v>
      </c>
      <c r="B588" s="6" t="s">
        <v>66</v>
      </c>
      <c r="C588" s="6" t="s">
        <v>11</v>
      </c>
      <c r="D588" s="7" t="s">
        <v>347</v>
      </c>
      <c r="E588" s="8" t="s">
        <v>404</v>
      </c>
      <c r="F588" s="6" t="s">
        <v>128</v>
      </c>
      <c r="G588" s="22">
        <v>327.39999999999998</v>
      </c>
      <c r="H588" s="21">
        <v>327.2</v>
      </c>
      <c r="I588" s="23">
        <f t="shared" si="19"/>
        <v>99.938912645082468</v>
      </c>
    </row>
    <row r="589" spans="1:9" ht="94.5" x14ac:dyDescent="0.25">
      <c r="A589" s="6" t="s">
        <v>173</v>
      </c>
      <c r="B589" s="6" t="s">
        <v>66</v>
      </c>
      <c r="C589" s="6" t="s">
        <v>11</v>
      </c>
      <c r="D589" s="7" t="s">
        <v>174</v>
      </c>
      <c r="E589" s="8" t="s">
        <v>14</v>
      </c>
      <c r="F589" s="9" t="s">
        <v>0</v>
      </c>
      <c r="G589" s="22">
        <f t="shared" ref="G589:H591" si="20">G590</f>
        <v>223.4</v>
      </c>
      <c r="H589" s="21">
        <f t="shared" si="20"/>
        <v>223.4</v>
      </c>
      <c r="I589" s="23">
        <f t="shared" si="19"/>
        <v>100</v>
      </c>
    </row>
    <row r="590" spans="1:9" ht="47.25" x14ac:dyDescent="0.25">
      <c r="A590" s="6" t="s">
        <v>379</v>
      </c>
      <c r="B590" s="6" t="s">
        <v>66</v>
      </c>
      <c r="C590" s="6" t="s">
        <v>11</v>
      </c>
      <c r="D590" s="7" t="s">
        <v>380</v>
      </c>
      <c r="E590" s="8" t="s">
        <v>14</v>
      </c>
      <c r="F590" s="9" t="s">
        <v>0</v>
      </c>
      <c r="G590" s="22">
        <f t="shared" si="20"/>
        <v>223.4</v>
      </c>
      <c r="H590" s="21">
        <f t="shared" si="20"/>
        <v>223.4</v>
      </c>
      <c r="I590" s="23">
        <f t="shared" si="19"/>
        <v>100</v>
      </c>
    </row>
    <row r="591" spans="1:9" ht="47.25" x14ac:dyDescent="0.25">
      <c r="A591" s="6" t="s">
        <v>106</v>
      </c>
      <c r="B591" s="6" t="s">
        <v>66</v>
      </c>
      <c r="C591" s="6" t="s">
        <v>11</v>
      </c>
      <c r="D591" s="7" t="s">
        <v>380</v>
      </c>
      <c r="E591" s="8" t="s">
        <v>108</v>
      </c>
      <c r="F591" s="9" t="s">
        <v>0</v>
      </c>
      <c r="G591" s="22">
        <f t="shared" si="20"/>
        <v>223.4</v>
      </c>
      <c r="H591" s="21">
        <f t="shared" si="20"/>
        <v>223.4</v>
      </c>
      <c r="I591" s="23">
        <f t="shared" si="19"/>
        <v>100</v>
      </c>
    </row>
    <row r="592" spans="1:9" ht="63" x14ac:dyDescent="0.25">
      <c r="A592" s="6" t="s">
        <v>127</v>
      </c>
      <c r="B592" s="6" t="s">
        <v>66</v>
      </c>
      <c r="C592" s="6" t="s">
        <v>11</v>
      </c>
      <c r="D592" s="7" t="s">
        <v>380</v>
      </c>
      <c r="E592" s="8" t="s">
        <v>108</v>
      </c>
      <c r="F592" s="6" t="s">
        <v>128</v>
      </c>
      <c r="G592" s="22">
        <v>223.4</v>
      </c>
      <c r="H592" s="21">
        <v>223.4</v>
      </c>
      <c r="I592" s="23">
        <f t="shared" si="19"/>
        <v>100</v>
      </c>
    </row>
    <row r="593" spans="1:10" ht="31.5" x14ac:dyDescent="0.25">
      <c r="A593" s="4" t="s">
        <v>405</v>
      </c>
      <c r="B593" s="4" t="s">
        <v>66</v>
      </c>
      <c r="C593" s="4" t="s">
        <v>24</v>
      </c>
      <c r="D593" s="46" t="s">
        <v>0</v>
      </c>
      <c r="E593" s="46"/>
      <c r="F593" s="4" t="s">
        <v>0</v>
      </c>
      <c r="G593" s="14">
        <f>G594+G626</f>
        <v>160653.60000000003</v>
      </c>
      <c r="H593" s="20">
        <f>H594+H626</f>
        <v>157153.90000000002</v>
      </c>
      <c r="I593" s="20">
        <f t="shared" si="19"/>
        <v>97.821586319883266</v>
      </c>
      <c r="J593" s="16"/>
    </row>
    <row r="594" spans="1:10" ht="78.75" x14ac:dyDescent="0.25">
      <c r="A594" s="6" t="s">
        <v>165</v>
      </c>
      <c r="B594" s="6" t="s">
        <v>66</v>
      </c>
      <c r="C594" s="6" t="s">
        <v>24</v>
      </c>
      <c r="D594" s="7" t="s">
        <v>166</v>
      </c>
      <c r="E594" s="8" t="s">
        <v>14</v>
      </c>
      <c r="F594" s="9" t="s">
        <v>0</v>
      </c>
      <c r="G594" s="22">
        <f>G595+G603+G622</f>
        <v>108163.80000000002</v>
      </c>
      <c r="H594" s="21">
        <f>H595+H603+H622</f>
        <v>105664.80000000002</v>
      </c>
      <c r="I594" s="23">
        <f t="shared" si="19"/>
        <v>97.68961519473244</v>
      </c>
    </row>
    <row r="595" spans="1:10" ht="63" x14ac:dyDescent="0.25">
      <c r="A595" s="6" t="s">
        <v>167</v>
      </c>
      <c r="B595" s="6" t="s">
        <v>66</v>
      </c>
      <c r="C595" s="6" t="s">
        <v>24</v>
      </c>
      <c r="D595" s="7" t="s">
        <v>168</v>
      </c>
      <c r="E595" s="8" t="s">
        <v>14</v>
      </c>
      <c r="F595" s="9" t="s">
        <v>0</v>
      </c>
      <c r="G595" s="22">
        <f>G596+G599</f>
        <v>11216.6</v>
      </c>
      <c r="H595" s="21">
        <f>H596+H599</f>
        <v>11216.6</v>
      </c>
      <c r="I595" s="23">
        <f t="shared" si="19"/>
        <v>100</v>
      </c>
    </row>
    <row r="596" spans="1:10" ht="31.5" x14ac:dyDescent="0.25">
      <c r="A596" s="6" t="s">
        <v>388</v>
      </c>
      <c r="B596" s="6" t="s">
        <v>66</v>
      </c>
      <c r="C596" s="6" t="s">
        <v>24</v>
      </c>
      <c r="D596" s="7" t="s">
        <v>389</v>
      </c>
      <c r="E596" s="8" t="s">
        <v>14</v>
      </c>
      <c r="F596" s="9" t="s">
        <v>0</v>
      </c>
      <c r="G596" s="22">
        <f>G597</f>
        <v>10716.1</v>
      </c>
      <c r="H596" s="21">
        <f>H597</f>
        <v>10716.1</v>
      </c>
      <c r="I596" s="23">
        <f t="shared" si="19"/>
        <v>100</v>
      </c>
    </row>
    <row r="597" spans="1:10" ht="189" x14ac:dyDescent="0.25">
      <c r="A597" s="6" t="s">
        <v>392</v>
      </c>
      <c r="B597" s="6" t="s">
        <v>66</v>
      </c>
      <c r="C597" s="6" t="s">
        <v>24</v>
      </c>
      <c r="D597" s="7" t="s">
        <v>389</v>
      </c>
      <c r="E597" s="8" t="s">
        <v>393</v>
      </c>
      <c r="F597" s="9" t="s">
        <v>0</v>
      </c>
      <c r="G597" s="22">
        <f>G598</f>
        <v>10716.1</v>
      </c>
      <c r="H597" s="21">
        <f>H598</f>
        <v>10716.1</v>
      </c>
      <c r="I597" s="23">
        <f t="shared" si="19"/>
        <v>100</v>
      </c>
    </row>
    <row r="598" spans="1:10" ht="63" x14ac:dyDescent="0.25">
      <c r="A598" s="6" t="s">
        <v>127</v>
      </c>
      <c r="B598" s="6" t="s">
        <v>66</v>
      </c>
      <c r="C598" s="6" t="s">
        <v>24</v>
      </c>
      <c r="D598" s="7" t="s">
        <v>389</v>
      </c>
      <c r="E598" s="8" t="s">
        <v>393</v>
      </c>
      <c r="F598" s="6" t="s">
        <v>128</v>
      </c>
      <c r="G598" s="22">
        <v>10716.1</v>
      </c>
      <c r="H598" s="21">
        <v>10716.1</v>
      </c>
      <c r="I598" s="23">
        <f t="shared" si="19"/>
        <v>100</v>
      </c>
    </row>
    <row r="599" spans="1:10" ht="31.5" x14ac:dyDescent="0.25">
      <c r="A599" s="6" t="s">
        <v>394</v>
      </c>
      <c r="B599" s="6" t="s">
        <v>66</v>
      </c>
      <c r="C599" s="6" t="s">
        <v>24</v>
      </c>
      <c r="D599" s="7" t="s">
        <v>395</v>
      </c>
      <c r="E599" s="8" t="s">
        <v>14</v>
      </c>
      <c r="F599" s="9" t="s">
        <v>0</v>
      </c>
      <c r="G599" s="22">
        <f>G600</f>
        <v>500.5</v>
      </c>
      <c r="H599" s="21">
        <f>H600</f>
        <v>500.5</v>
      </c>
      <c r="I599" s="23">
        <f t="shared" si="19"/>
        <v>100</v>
      </c>
    </row>
    <row r="600" spans="1:10" ht="189" x14ac:dyDescent="0.25">
      <c r="A600" s="6" t="s">
        <v>392</v>
      </c>
      <c r="B600" s="6" t="s">
        <v>66</v>
      </c>
      <c r="C600" s="6" t="s">
        <v>24</v>
      </c>
      <c r="D600" s="7" t="s">
        <v>395</v>
      </c>
      <c r="E600" s="8" t="s">
        <v>393</v>
      </c>
      <c r="F600" s="9" t="s">
        <v>0</v>
      </c>
      <c r="G600" s="22">
        <f>G601+G602</f>
        <v>500.5</v>
      </c>
      <c r="H600" s="21">
        <f>H601+H602</f>
        <v>500.5</v>
      </c>
      <c r="I600" s="23">
        <f t="shared" si="19"/>
        <v>100</v>
      </c>
    </row>
    <row r="601" spans="1:10" ht="126" x14ac:dyDescent="0.25">
      <c r="A601" s="6" t="s">
        <v>19</v>
      </c>
      <c r="B601" s="6" t="s">
        <v>66</v>
      </c>
      <c r="C601" s="6" t="s">
        <v>24</v>
      </c>
      <c r="D601" s="7" t="s">
        <v>395</v>
      </c>
      <c r="E601" s="8" t="s">
        <v>393</v>
      </c>
      <c r="F601" s="6" t="s">
        <v>20</v>
      </c>
      <c r="G601" s="22">
        <v>460</v>
      </c>
      <c r="H601" s="21">
        <v>460</v>
      </c>
      <c r="I601" s="23">
        <f t="shared" si="19"/>
        <v>100</v>
      </c>
    </row>
    <row r="602" spans="1:10" ht="63" x14ac:dyDescent="0.25">
      <c r="A602" s="6" t="s">
        <v>30</v>
      </c>
      <c r="B602" s="6" t="s">
        <v>66</v>
      </c>
      <c r="C602" s="6" t="s">
        <v>24</v>
      </c>
      <c r="D602" s="7" t="s">
        <v>395</v>
      </c>
      <c r="E602" s="8" t="s">
        <v>393</v>
      </c>
      <c r="F602" s="6" t="s">
        <v>31</v>
      </c>
      <c r="G602" s="22">
        <v>40.5</v>
      </c>
      <c r="H602" s="21">
        <v>40.5</v>
      </c>
      <c r="I602" s="23">
        <f t="shared" si="19"/>
        <v>100</v>
      </c>
    </row>
    <row r="603" spans="1:10" ht="94.5" x14ac:dyDescent="0.25">
      <c r="A603" s="6" t="s">
        <v>406</v>
      </c>
      <c r="B603" s="6" t="s">
        <v>66</v>
      </c>
      <c r="C603" s="6" t="s">
        <v>24</v>
      </c>
      <c r="D603" s="7" t="s">
        <v>407</v>
      </c>
      <c r="E603" s="8" t="s">
        <v>14</v>
      </c>
      <c r="F603" s="9" t="s">
        <v>0</v>
      </c>
      <c r="G603" s="22">
        <f>G604+G611+G614+G617</f>
        <v>96887.200000000012</v>
      </c>
      <c r="H603" s="21">
        <f>H604+H611+H614+H617</f>
        <v>94388.200000000012</v>
      </c>
      <c r="I603" s="23">
        <f t="shared" si="19"/>
        <v>97.420711920666506</v>
      </c>
    </row>
    <row r="604" spans="1:10" ht="94.5" x14ac:dyDescent="0.25">
      <c r="A604" s="6" t="s">
        <v>408</v>
      </c>
      <c r="B604" s="6" t="s">
        <v>66</v>
      </c>
      <c r="C604" s="6" t="s">
        <v>24</v>
      </c>
      <c r="D604" s="7" t="s">
        <v>409</v>
      </c>
      <c r="E604" s="8" t="s">
        <v>14</v>
      </c>
      <c r="F604" s="9" t="s">
        <v>0</v>
      </c>
      <c r="G604" s="22">
        <f>G605+G607+G609</f>
        <v>94370.200000000012</v>
      </c>
      <c r="H604" s="21">
        <f>H605+H607+H609</f>
        <v>91871.200000000012</v>
      </c>
      <c r="I604" s="23">
        <f t="shared" si="19"/>
        <v>97.35191829624182</v>
      </c>
    </row>
    <row r="605" spans="1:10" ht="47.25" x14ac:dyDescent="0.25">
      <c r="A605" s="6" t="s">
        <v>106</v>
      </c>
      <c r="B605" s="6" t="s">
        <v>66</v>
      </c>
      <c r="C605" s="6" t="s">
        <v>24</v>
      </c>
      <c r="D605" s="7" t="s">
        <v>409</v>
      </c>
      <c r="E605" s="8" t="s">
        <v>108</v>
      </c>
      <c r="F605" s="9" t="s">
        <v>0</v>
      </c>
      <c r="G605" s="22">
        <f>G606</f>
        <v>93420.1</v>
      </c>
      <c r="H605" s="21">
        <f>H606</f>
        <v>90921.1</v>
      </c>
      <c r="I605" s="23">
        <f t="shared" si="19"/>
        <v>97.324986806907717</v>
      </c>
    </row>
    <row r="606" spans="1:10" ht="63" x14ac:dyDescent="0.25">
      <c r="A606" s="6" t="s">
        <v>127</v>
      </c>
      <c r="B606" s="6" t="s">
        <v>66</v>
      </c>
      <c r="C606" s="6" t="s">
        <v>24</v>
      </c>
      <c r="D606" s="7" t="s">
        <v>409</v>
      </c>
      <c r="E606" s="8" t="s">
        <v>108</v>
      </c>
      <c r="F606" s="6" t="s">
        <v>128</v>
      </c>
      <c r="G606" s="22">
        <v>93420.1</v>
      </c>
      <c r="H606" s="21">
        <v>90921.1</v>
      </c>
      <c r="I606" s="23">
        <f t="shared" si="19"/>
        <v>97.324986806907717</v>
      </c>
    </row>
    <row r="607" spans="1:10" ht="47.25" x14ac:dyDescent="0.25">
      <c r="A607" s="6" t="s">
        <v>365</v>
      </c>
      <c r="B607" s="6" t="s">
        <v>66</v>
      </c>
      <c r="C607" s="6" t="s">
        <v>24</v>
      </c>
      <c r="D607" s="7" t="s">
        <v>409</v>
      </c>
      <c r="E607" s="8" t="s">
        <v>366</v>
      </c>
      <c r="F607" s="9" t="s">
        <v>0</v>
      </c>
      <c r="G607" s="22">
        <f>G608</f>
        <v>940.5</v>
      </c>
      <c r="H607" s="21">
        <f>H608</f>
        <v>940.5</v>
      </c>
      <c r="I607" s="23">
        <f t="shared" si="19"/>
        <v>100</v>
      </c>
    </row>
    <row r="608" spans="1:10" ht="63" x14ac:dyDescent="0.25">
      <c r="A608" s="6" t="s">
        <v>127</v>
      </c>
      <c r="B608" s="6" t="s">
        <v>66</v>
      </c>
      <c r="C608" s="6" t="s">
        <v>24</v>
      </c>
      <c r="D608" s="7" t="s">
        <v>409</v>
      </c>
      <c r="E608" s="8" t="s">
        <v>366</v>
      </c>
      <c r="F608" s="6" t="s">
        <v>128</v>
      </c>
      <c r="G608" s="22">
        <v>940.5</v>
      </c>
      <c r="H608" s="21">
        <v>940.5</v>
      </c>
      <c r="I608" s="23">
        <f t="shared" si="19"/>
        <v>100</v>
      </c>
    </row>
    <row r="609" spans="1:9" ht="47.25" x14ac:dyDescent="0.25">
      <c r="A609" s="6" t="s">
        <v>367</v>
      </c>
      <c r="B609" s="6" t="s">
        <v>66</v>
      </c>
      <c r="C609" s="6" t="s">
        <v>24</v>
      </c>
      <c r="D609" s="7" t="s">
        <v>409</v>
      </c>
      <c r="E609" s="8" t="s">
        <v>368</v>
      </c>
      <c r="F609" s="9" t="s">
        <v>0</v>
      </c>
      <c r="G609" s="22">
        <f>G610</f>
        <v>9.6</v>
      </c>
      <c r="H609" s="21">
        <f>H610</f>
        <v>9.6</v>
      </c>
      <c r="I609" s="23">
        <f t="shared" si="19"/>
        <v>100</v>
      </c>
    </row>
    <row r="610" spans="1:9" ht="63" x14ac:dyDescent="0.25">
      <c r="A610" s="6" t="s">
        <v>127</v>
      </c>
      <c r="B610" s="6" t="s">
        <v>66</v>
      </c>
      <c r="C610" s="6" t="s">
        <v>24</v>
      </c>
      <c r="D610" s="7" t="s">
        <v>409</v>
      </c>
      <c r="E610" s="8" t="s">
        <v>368</v>
      </c>
      <c r="F610" s="6" t="s">
        <v>128</v>
      </c>
      <c r="G610" s="22">
        <v>9.6</v>
      </c>
      <c r="H610" s="21">
        <v>9.6</v>
      </c>
      <c r="I610" s="23">
        <f t="shared" si="19"/>
        <v>100</v>
      </c>
    </row>
    <row r="611" spans="1:9" ht="110.25" x14ac:dyDescent="0.25">
      <c r="A611" s="6" t="s">
        <v>410</v>
      </c>
      <c r="B611" s="6" t="s">
        <v>66</v>
      </c>
      <c r="C611" s="6" t="s">
        <v>24</v>
      </c>
      <c r="D611" s="7" t="s">
        <v>411</v>
      </c>
      <c r="E611" s="8" t="s">
        <v>14</v>
      </c>
      <c r="F611" s="9" t="s">
        <v>0</v>
      </c>
      <c r="G611" s="22">
        <f>G612</f>
        <v>9.6999999999999993</v>
      </c>
      <c r="H611" s="21">
        <f>H612</f>
        <v>9.6999999999999993</v>
      </c>
      <c r="I611" s="23">
        <f t="shared" si="19"/>
        <v>100</v>
      </c>
    </row>
    <row r="612" spans="1:9" ht="47.25" x14ac:dyDescent="0.25">
      <c r="A612" s="6" t="s">
        <v>106</v>
      </c>
      <c r="B612" s="6" t="s">
        <v>66</v>
      </c>
      <c r="C612" s="6" t="s">
        <v>24</v>
      </c>
      <c r="D612" s="7" t="s">
        <v>411</v>
      </c>
      <c r="E612" s="8" t="s">
        <v>108</v>
      </c>
      <c r="F612" s="9" t="s">
        <v>0</v>
      </c>
      <c r="G612" s="22">
        <f>G613</f>
        <v>9.6999999999999993</v>
      </c>
      <c r="H612" s="21">
        <f>H613</f>
        <v>9.6999999999999993</v>
      </c>
      <c r="I612" s="23">
        <f t="shared" si="19"/>
        <v>100</v>
      </c>
    </row>
    <row r="613" spans="1:9" ht="63" x14ac:dyDescent="0.25">
      <c r="A613" s="6" t="s">
        <v>127</v>
      </c>
      <c r="B613" s="6" t="s">
        <v>66</v>
      </c>
      <c r="C613" s="6" t="s">
        <v>24</v>
      </c>
      <c r="D613" s="7" t="s">
        <v>411</v>
      </c>
      <c r="E613" s="8" t="s">
        <v>108</v>
      </c>
      <c r="F613" s="6" t="s">
        <v>128</v>
      </c>
      <c r="G613" s="22">
        <v>9.6999999999999993</v>
      </c>
      <c r="H613" s="21">
        <v>9.6999999999999993</v>
      </c>
      <c r="I613" s="23">
        <f t="shared" si="19"/>
        <v>100</v>
      </c>
    </row>
    <row r="614" spans="1:9" ht="63" x14ac:dyDescent="0.25">
      <c r="A614" s="6" t="s">
        <v>412</v>
      </c>
      <c r="B614" s="6" t="s">
        <v>66</v>
      </c>
      <c r="C614" s="6" t="s">
        <v>24</v>
      </c>
      <c r="D614" s="7" t="s">
        <v>413</v>
      </c>
      <c r="E614" s="8" t="s">
        <v>14</v>
      </c>
      <c r="F614" s="9" t="s">
        <v>0</v>
      </c>
      <c r="G614" s="22">
        <f>G615</f>
        <v>83</v>
      </c>
      <c r="H614" s="21">
        <f>H615</f>
        <v>83</v>
      </c>
      <c r="I614" s="23">
        <f t="shared" si="19"/>
        <v>100</v>
      </c>
    </row>
    <row r="615" spans="1:9" ht="47.25" x14ac:dyDescent="0.25">
      <c r="A615" s="6" t="s">
        <v>106</v>
      </c>
      <c r="B615" s="6" t="s">
        <v>66</v>
      </c>
      <c r="C615" s="6" t="s">
        <v>24</v>
      </c>
      <c r="D615" s="7" t="s">
        <v>413</v>
      </c>
      <c r="E615" s="8" t="s">
        <v>108</v>
      </c>
      <c r="F615" s="9" t="s">
        <v>0</v>
      </c>
      <c r="G615" s="22">
        <f>G616</f>
        <v>83</v>
      </c>
      <c r="H615" s="21">
        <f>H616</f>
        <v>83</v>
      </c>
      <c r="I615" s="23">
        <f t="shared" si="19"/>
        <v>100</v>
      </c>
    </row>
    <row r="616" spans="1:9" ht="63" x14ac:dyDescent="0.25">
      <c r="A616" s="6" t="s">
        <v>127</v>
      </c>
      <c r="B616" s="6" t="s">
        <v>66</v>
      </c>
      <c r="C616" s="6" t="s">
        <v>24</v>
      </c>
      <c r="D616" s="7" t="s">
        <v>413</v>
      </c>
      <c r="E616" s="8" t="s">
        <v>108</v>
      </c>
      <c r="F616" s="6" t="s">
        <v>128</v>
      </c>
      <c r="G616" s="22">
        <v>83</v>
      </c>
      <c r="H616" s="21">
        <v>83</v>
      </c>
      <c r="I616" s="23">
        <f t="shared" si="19"/>
        <v>100</v>
      </c>
    </row>
    <row r="617" spans="1:9" ht="31.5" x14ac:dyDescent="0.25">
      <c r="A617" s="6" t="s">
        <v>414</v>
      </c>
      <c r="B617" s="6" t="s">
        <v>66</v>
      </c>
      <c r="C617" s="6" t="s">
        <v>24</v>
      </c>
      <c r="D617" s="7" t="s">
        <v>415</v>
      </c>
      <c r="E617" s="8" t="s">
        <v>14</v>
      </c>
      <c r="F617" s="9" t="s">
        <v>0</v>
      </c>
      <c r="G617" s="22">
        <f>G618+G620</f>
        <v>2424.3000000000002</v>
      </c>
      <c r="H617" s="21">
        <f>H618+H620</f>
        <v>2424.3000000000002</v>
      </c>
      <c r="I617" s="23">
        <f t="shared" si="19"/>
        <v>100</v>
      </c>
    </row>
    <row r="618" spans="1:9" ht="47.25" x14ac:dyDescent="0.25">
      <c r="A618" s="6" t="s">
        <v>365</v>
      </c>
      <c r="B618" s="6" t="s">
        <v>66</v>
      </c>
      <c r="C618" s="6" t="s">
        <v>24</v>
      </c>
      <c r="D618" s="7" t="s">
        <v>415</v>
      </c>
      <c r="E618" s="8" t="s">
        <v>366</v>
      </c>
      <c r="F618" s="9" t="s">
        <v>0</v>
      </c>
      <c r="G618" s="22">
        <f>G619</f>
        <v>2400</v>
      </c>
      <c r="H618" s="21">
        <f>H619</f>
        <v>2400</v>
      </c>
      <c r="I618" s="23">
        <f t="shared" si="19"/>
        <v>100</v>
      </c>
    </row>
    <row r="619" spans="1:9" ht="63" x14ac:dyDescent="0.25">
      <c r="A619" s="6" t="s">
        <v>127</v>
      </c>
      <c r="B619" s="6" t="s">
        <v>66</v>
      </c>
      <c r="C619" s="6" t="s">
        <v>24</v>
      </c>
      <c r="D619" s="7" t="s">
        <v>415</v>
      </c>
      <c r="E619" s="8" t="s">
        <v>366</v>
      </c>
      <c r="F619" s="6" t="s">
        <v>128</v>
      </c>
      <c r="G619" s="22">
        <v>2400</v>
      </c>
      <c r="H619" s="21">
        <v>2400</v>
      </c>
      <c r="I619" s="23">
        <f t="shared" si="19"/>
        <v>100</v>
      </c>
    </row>
    <row r="620" spans="1:9" ht="47.25" x14ac:dyDescent="0.25">
      <c r="A620" s="6" t="s">
        <v>367</v>
      </c>
      <c r="B620" s="6" t="s">
        <v>66</v>
      </c>
      <c r="C620" s="6" t="s">
        <v>24</v>
      </c>
      <c r="D620" s="7" t="s">
        <v>415</v>
      </c>
      <c r="E620" s="8" t="s">
        <v>368</v>
      </c>
      <c r="F620" s="9" t="s">
        <v>0</v>
      </c>
      <c r="G620" s="22">
        <f>G621</f>
        <v>24.3</v>
      </c>
      <c r="H620" s="21">
        <f>H621</f>
        <v>24.3</v>
      </c>
      <c r="I620" s="23">
        <f t="shared" si="19"/>
        <v>100</v>
      </c>
    </row>
    <row r="621" spans="1:9" ht="63" x14ac:dyDescent="0.25">
      <c r="A621" s="6" t="s">
        <v>127</v>
      </c>
      <c r="B621" s="6" t="s">
        <v>66</v>
      </c>
      <c r="C621" s="6" t="s">
        <v>24</v>
      </c>
      <c r="D621" s="7" t="s">
        <v>415</v>
      </c>
      <c r="E621" s="8" t="s">
        <v>368</v>
      </c>
      <c r="F621" s="6" t="s">
        <v>128</v>
      </c>
      <c r="G621" s="22">
        <v>24.3</v>
      </c>
      <c r="H621" s="21">
        <v>24.3</v>
      </c>
      <c r="I621" s="23">
        <f t="shared" si="19"/>
        <v>100</v>
      </c>
    </row>
    <row r="622" spans="1:9" ht="31.5" x14ac:dyDescent="0.25">
      <c r="A622" s="6" t="s">
        <v>373</v>
      </c>
      <c r="B622" s="6" t="s">
        <v>66</v>
      </c>
      <c r="C622" s="6" t="s">
        <v>24</v>
      </c>
      <c r="D622" s="7" t="s">
        <v>374</v>
      </c>
      <c r="E622" s="8" t="s">
        <v>14</v>
      </c>
      <c r="F622" s="9" t="s">
        <v>0</v>
      </c>
      <c r="G622" s="22">
        <f t="shared" ref="G622:H624" si="21">G623</f>
        <v>60</v>
      </c>
      <c r="H622" s="21">
        <f t="shared" si="21"/>
        <v>60</v>
      </c>
      <c r="I622" s="23">
        <f t="shared" si="19"/>
        <v>100</v>
      </c>
    </row>
    <row r="623" spans="1:9" ht="126" x14ac:dyDescent="0.25">
      <c r="A623" s="6" t="s">
        <v>377</v>
      </c>
      <c r="B623" s="6" t="s">
        <v>66</v>
      </c>
      <c r="C623" s="6" t="s">
        <v>24</v>
      </c>
      <c r="D623" s="7" t="s">
        <v>378</v>
      </c>
      <c r="E623" s="8" t="s">
        <v>14</v>
      </c>
      <c r="F623" s="9" t="s">
        <v>0</v>
      </c>
      <c r="G623" s="22">
        <f t="shared" si="21"/>
        <v>60</v>
      </c>
      <c r="H623" s="21">
        <f t="shared" si="21"/>
        <v>60</v>
      </c>
      <c r="I623" s="23">
        <f t="shared" si="19"/>
        <v>100</v>
      </c>
    </row>
    <row r="624" spans="1:9" ht="47.25" x14ac:dyDescent="0.25">
      <c r="A624" s="6" t="s">
        <v>106</v>
      </c>
      <c r="B624" s="6" t="s">
        <v>66</v>
      </c>
      <c r="C624" s="6" t="s">
        <v>24</v>
      </c>
      <c r="D624" s="7" t="s">
        <v>378</v>
      </c>
      <c r="E624" s="8" t="s">
        <v>108</v>
      </c>
      <c r="F624" s="9" t="s">
        <v>0</v>
      </c>
      <c r="G624" s="22">
        <f t="shared" si="21"/>
        <v>60</v>
      </c>
      <c r="H624" s="21">
        <f t="shared" si="21"/>
        <v>60</v>
      </c>
      <c r="I624" s="23">
        <f t="shared" si="19"/>
        <v>100</v>
      </c>
    </row>
    <row r="625" spans="1:9" ht="63" x14ac:dyDescent="0.25">
      <c r="A625" s="6" t="s">
        <v>127</v>
      </c>
      <c r="B625" s="6" t="s">
        <v>66</v>
      </c>
      <c r="C625" s="6" t="s">
        <v>24</v>
      </c>
      <c r="D625" s="7" t="s">
        <v>378</v>
      </c>
      <c r="E625" s="8" t="s">
        <v>108</v>
      </c>
      <c r="F625" s="6" t="s">
        <v>128</v>
      </c>
      <c r="G625" s="22">
        <v>60</v>
      </c>
      <c r="H625" s="21">
        <v>60</v>
      </c>
      <c r="I625" s="23">
        <f t="shared" si="19"/>
        <v>100</v>
      </c>
    </row>
    <row r="626" spans="1:9" ht="78.75" x14ac:dyDescent="0.25">
      <c r="A626" s="6" t="s">
        <v>416</v>
      </c>
      <c r="B626" s="6" t="s">
        <v>66</v>
      </c>
      <c r="C626" s="6" t="s">
        <v>24</v>
      </c>
      <c r="D626" s="7" t="s">
        <v>417</v>
      </c>
      <c r="E626" s="8" t="s">
        <v>14</v>
      </c>
      <c r="F626" s="9" t="s">
        <v>0</v>
      </c>
      <c r="G626" s="22">
        <f>G627+G630</f>
        <v>52489.8</v>
      </c>
      <c r="H626" s="21">
        <f>H627+H630</f>
        <v>51489.100000000006</v>
      </c>
      <c r="I626" s="23">
        <f t="shared" si="19"/>
        <v>98.093534362866691</v>
      </c>
    </row>
    <row r="627" spans="1:9" ht="47.25" x14ac:dyDescent="0.25">
      <c r="A627" s="6" t="s">
        <v>418</v>
      </c>
      <c r="B627" s="6" t="s">
        <v>66</v>
      </c>
      <c r="C627" s="6" t="s">
        <v>24</v>
      </c>
      <c r="D627" s="7" t="s">
        <v>419</v>
      </c>
      <c r="E627" s="8" t="s">
        <v>14</v>
      </c>
      <c r="F627" s="9" t="s">
        <v>0</v>
      </c>
      <c r="G627" s="22">
        <f>G628</f>
        <v>52222</v>
      </c>
      <c r="H627" s="21">
        <f>H628</f>
        <v>51221.3</v>
      </c>
      <c r="I627" s="23">
        <f t="shared" si="19"/>
        <v>98.0837578032247</v>
      </c>
    </row>
    <row r="628" spans="1:9" ht="47.25" x14ac:dyDescent="0.25">
      <c r="A628" s="6" t="s">
        <v>106</v>
      </c>
      <c r="B628" s="6" t="s">
        <v>66</v>
      </c>
      <c r="C628" s="6" t="s">
        <v>24</v>
      </c>
      <c r="D628" s="7" t="s">
        <v>419</v>
      </c>
      <c r="E628" s="8" t="s">
        <v>108</v>
      </c>
      <c r="F628" s="9" t="s">
        <v>0</v>
      </c>
      <c r="G628" s="22">
        <f>G629</f>
        <v>52222</v>
      </c>
      <c r="H628" s="21">
        <f>H629</f>
        <v>51221.3</v>
      </c>
      <c r="I628" s="23">
        <f t="shared" si="19"/>
        <v>98.0837578032247</v>
      </c>
    </row>
    <row r="629" spans="1:9" ht="63" x14ac:dyDescent="0.25">
      <c r="A629" s="6" t="s">
        <v>127</v>
      </c>
      <c r="B629" s="6" t="s">
        <v>66</v>
      </c>
      <c r="C629" s="6" t="s">
        <v>24</v>
      </c>
      <c r="D629" s="7" t="s">
        <v>419</v>
      </c>
      <c r="E629" s="8" t="s">
        <v>108</v>
      </c>
      <c r="F629" s="6" t="s">
        <v>128</v>
      </c>
      <c r="G629" s="22">
        <v>52222</v>
      </c>
      <c r="H629" s="21">
        <v>51221.3</v>
      </c>
      <c r="I629" s="23">
        <f t="shared" si="19"/>
        <v>98.0837578032247</v>
      </c>
    </row>
    <row r="630" spans="1:9" ht="63" x14ac:dyDescent="0.25">
      <c r="A630" s="6" t="s">
        <v>420</v>
      </c>
      <c r="B630" s="6" t="s">
        <v>66</v>
      </c>
      <c r="C630" s="6" t="s">
        <v>24</v>
      </c>
      <c r="D630" s="7" t="s">
        <v>421</v>
      </c>
      <c r="E630" s="8" t="s">
        <v>14</v>
      </c>
      <c r="F630" s="9" t="s">
        <v>0</v>
      </c>
      <c r="G630" s="22">
        <f>G631</f>
        <v>267.8</v>
      </c>
      <c r="H630" s="21">
        <f>H631</f>
        <v>267.8</v>
      </c>
      <c r="I630" s="23">
        <f t="shared" si="19"/>
        <v>100</v>
      </c>
    </row>
    <row r="631" spans="1:9" ht="47.25" x14ac:dyDescent="0.25">
      <c r="A631" s="6" t="s">
        <v>106</v>
      </c>
      <c r="B631" s="6" t="s">
        <v>66</v>
      </c>
      <c r="C631" s="6" t="s">
        <v>24</v>
      </c>
      <c r="D631" s="7" t="s">
        <v>421</v>
      </c>
      <c r="E631" s="8" t="s">
        <v>108</v>
      </c>
      <c r="F631" s="9" t="s">
        <v>0</v>
      </c>
      <c r="G631" s="22">
        <f>G632</f>
        <v>267.8</v>
      </c>
      <c r="H631" s="21">
        <f>H632</f>
        <v>267.8</v>
      </c>
      <c r="I631" s="23">
        <f t="shared" si="19"/>
        <v>100</v>
      </c>
    </row>
    <row r="632" spans="1:9" ht="63" x14ac:dyDescent="0.25">
      <c r="A632" s="6" t="s">
        <v>127</v>
      </c>
      <c r="B632" s="6" t="s">
        <v>66</v>
      </c>
      <c r="C632" s="6" t="s">
        <v>24</v>
      </c>
      <c r="D632" s="7" t="s">
        <v>421</v>
      </c>
      <c r="E632" s="8" t="s">
        <v>108</v>
      </c>
      <c r="F632" s="6" t="s">
        <v>128</v>
      </c>
      <c r="G632" s="22">
        <v>267.8</v>
      </c>
      <c r="H632" s="21">
        <v>267.8</v>
      </c>
      <c r="I632" s="23">
        <f t="shared" si="19"/>
        <v>100</v>
      </c>
    </row>
    <row r="633" spans="1:9" ht="47.25" x14ac:dyDescent="0.25">
      <c r="A633" s="4" t="s">
        <v>422</v>
      </c>
      <c r="B633" s="4" t="s">
        <v>66</v>
      </c>
      <c r="C633" s="4" t="s">
        <v>46</v>
      </c>
      <c r="D633" s="46" t="s">
        <v>0</v>
      </c>
      <c r="E633" s="46"/>
      <c r="F633" s="4" t="s">
        <v>0</v>
      </c>
      <c r="G633" s="14">
        <f t="shared" ref="G633:H637" si="22">G634</f>
        <v>39.5</v>
      </c>
      <c r="H633" s="20">
        <f t="shared" si="22"/>
        <v>27.9</v>
      </c>
      <c r="I633" s="26">
        <f t="shared" si="19"/>
        <v>70.632911392405063</v>
      </c>
    </row>
    <row r="634" spans="1:9" ht="78.75" x14ac:dyDescent="0.25">
      <c r="A634" s="6" t="s">
        <v>165</v>
      </c>
      <c r="B634" s="6" t="s">
        <v>66</v>
      </c>
      <c r="C634" s="6" t="s">
        <v>46</v>
      </c>
      <c r="D634" s="7" t="s">
        <v>166</v>
      </c>
      <c r="E634" s="8" t="s">
        <v>14</v>
      </c>
      <c r="F634" s="9" t="s">
        <v>0</v>
      </c>
      <c r="G634" s="22">
        <f t="shared" si="22"/>
        <v>39.5</v>
      </c>
      <c r="H634" s="21">
        <f t="shared" si="22"/>
        <v>27.9</v>
      </c>
      <c r="I634" s="23">
        <f t="shared" si="19"/>
        <v>70.632911392405063</v>
      </c>
    </row>
    <row r="635" spans="1:9" ht="31.5" x14ac:dyDescent="0.25">
      <c r="A635" s="6" t="s">
        <v>373</v>
      </c>
      <c r="B635" s="6" t="s">
        <v>66</v>
      </c>
      <c r="C635" s="6" t="s">
        <v>46</v>
      </c>
      <c r="D635" s="7" t="s">
        <v>374</v>
      </c>
      <c r="E635" s="8" t="s">
        <v>14</v>
      </c>
      <c r="F635" s="9" t="s">
        <v>0</v>
      </c>
      <c r="G635" s="22">
        <f t="shared" si="22"/>
        <v>39.5</v>
      </c>
      <c r="H635" s="21">
        <f t="shared" si="22"/>
        <v>27.9</v>
      </c>
      <c r="I635" s="23">
        <f t="shared" si="19"/>
        <v>70.632911392405063</v>
      </c>
    </row>
    <row r="636" spans="1:9" ht="157.5" x14ac:dyDescent="0.25">
      <c r="A636" s="6" t="s">
        <v>423</v>
      </c>
      <c r="B636" s="6" t="s">
        <v>66</v>
      </c>
      <c r="C636" s="6" t="s">
        <v>46</v>
      </c>
      <c r="D636" s="7" t="s">
        <v>424</v>
      </c>
      <c r="E636" s="8" t="s">
        <v>14</v>
      </c>
      <c r="F636" s="9" t="s">
        <v>0</v>
      </c>
      <c r="G636" s="22">
        <f t="shared" si="22"/>
        <v>39.5</v>
      </c>
      <c r="H636" s="21">
        <f t="shared" si="22"/>
        <v>27.9</v>
      </c>
      <c r="I636" s="23">
        <f t="shared" si="19"/>
        <v>70.632911392405063</v>
      </c>
    </row>
    <row r="637" spans="1:9" ht="47.25" x14ac:dyDescent="0.25">
      <c r="A637" s="6" t="s">
        <v>106</v>
      </c>
      <c r="B637" s="6" t="s">
        <v>66</v>
      </c>
      <c r="C637" s="6" t="s">
        <v>46</v>
      </c>
      <c r="D637" s="7" t="s">
        <v>424</v>
      </c>
      <c r="E637" s="8" t="s">
        <v>108</v>
      </c>
      <c r="F637" s="9" t="s">
        <v>0</v>
      </c>
      <c r="G637" s="22">
        <f t="shared" si="22"/>
        <v>39.5</v>
      </c>
      <c r="H637" s="21">
        <f t="shared" si="22"/>
        <v>27.9</v>
      </c>
      <c r="I637" s="23">
        <f t="shared" si="19"/>
        <v>70.632911392405063</v>
      </c>
    </row>
    <row r="638" spans="1:9" ht="63" x14ac:dyDescent="0.25">
      <c r="A638" s="6" t="s">
        <v>127</v>
      </c>
      <c r="B638" s="6" t="s">
        <v>66</v>
      </c>
      <c r="C638" s="6" t="s">
        <v>46</v>
      </c>
      <c r="D638" s="7" t="s">
        <v>424</v>
      </c>
      <c r="E638" s="8" t="s">
        <v>108</v>
      </c>
      <c r="F638" s="6" t="s">
        <v>128</v>
      </c>
      <c r="G638" s="22">
        <v>39.5</v>
      </c>
      <c r="H638" s="21">
        <v>27.9</v>
      </c>
      <c r="I638" s="23">
        <f t="shared" si="19"/>
        <v>70.632911392405063</v>
      </c>
    </row>
    <row r="639" spans="1:9" ht="15.75" x14ac:dyDescent="0.25">
      <c r="A639" s="4" t="s">
        <v>425</v>
      </c>
      <c r="B639" s="4" t="s">
        <v>66</v>
      </c>
      <c r="C639" s="4" t="s">
        <v>66</v>
      </c>
      <c r="D639" s="46" t="s">
        <v>0</v>
      </c>
      <c r="E639" s="46"/>
      <c r="F639" s="4" t="s">
        <v>0</v>
      </c>
      <c r="G639" s="14">
        <f>G640+G649+G672+G701</f>
        <v>24612.7</v>
      </c>
      <c r="H639" s="20">
        <f>H640+H649+H672+H701</f>
        <v>24517.699999999997</v>
      </c>
      <c r="I639" s="20">
        <f t="shared" si="19"/>
        <v>99.614020404100316</v>
      </c>
    </row>
    <row r="640" spans="1:9" ht="78.75" x14ac:dyDescent="0.25">
      <c r="A640" s="6" t="s">
        <v>165</v>
      </c>
      <c r="B640" s="6" t="s">
        <v>66</v>
      </c>
      <c r="C640" s="6" t="s">
        <v>66</v>
      </c>
      <c r="D640" s="7" t="s">
        <v>166</v>
      </c>
      <c r="E640" s="8" t="s">
        <v>14</v>
      </c>
      <c r="F640" s="9" t="s">
        <v>0</v>
      </c>
      <c r="G640" s="22">
        <f>G641</f>
        <v>18974.3</v>
      </c>
      <c r="H640" s="21">
        <f>H641</f>
        <v>18974.099999999999</v>
      </c>
      <c r="I640" s="23">
        <f t="shared" ref="I640:I703" si="23">H640/G640*100</f>
        <v>99.99894594266982</v>
      </c>
    </row>
    <row r="641" spans="1:9" ht="47.25" x14ac:dyDescent="0.25">
      <c r="A641" s="6" t="s">
        <v>426</v>
      </c>
      <c r="B641" s="6" t="s">
        <v>66</v>
      </c>
      <c r="C641" s="6" t="s">
        <v>66</v>
      </c>
      <c r="D641" s="7" t="s">
        <v>427</v>
      </c>
      <c r="E641" s="8" t="s">
        <v>14</v>
      </c>
      <c r="F641" s="9" t="s">
        <v>0</v>
      </c>
      <c r="G641" s="22">
        <f>G642+G646</f>
        <v>18974.3</v>
      </c>
      <c r="H641" s="21">
        <f>H642+H646</f>
        <v>18974.099999999999</v>
      </c>
      <c r="I641" s="23">
        <f t="shared" si="23"/>
        <v>99.99894594266982</v>
      </c>
    </row>
    <row r="642" spans="1:9" ht="47.25" x14ac:dyDescent="0.25">
      <c r="A642" s="6" t="s">
        <v>428</v>
      </c>
      <c r="B642" s="6" t="s">
        <v>66</v>
      </c>
      <c r="C642" s="6" t="s">
        <v>66</v>
      </c>
      <c r="D642" s="7" t="s">
        <v>429</v>
      </c>
      <c r="E642" s="8" t="s">
        <v>14</v>
      </c>
      <c r="F642" s="9" t="s">
        <v>0</v>
      </c>
      <c r="G642" s="22">
        <f>G643</f>
        <v>13508.8</v>
      </c>
      <c r="H642" s="21">
        <f>H643</f>
        <v>13508.699999999999</v>
      </c>
      <c r="I642" s="23">
        <f t="shared" si="23"/>
        <v>99.999259741797943</v>
      </c>
    </row>
    <row r="643" spans="1:9" ht="47.25" x14ac:dyDescent="0.25">
      <c r="A643" s="6" t="s">
        <v>106</v>
      </c>
      <c r="B643" s="6" t="s">
        <v>66</v>
      </c>
      <c r="C643" s="6" t="s">
        <v>66</v>
      </c>
      <c r="D643" s="7" t="s">
        <v>429</v>
      </c>
      <c r="E643" s="8" t="s">
        <v>108</v>
      </c>
      <c r="F643" s="9" t="s">
        <v>0</v>
      </c>
      <c r="G643" s="22">
        <f>G644+G645</f>
        <v>13508.8</v>
      </c>
      <c r="H643" s="21">
        <f>H644+H645</f>
        <v>13508.699999999999</v>
      </c>
      <c r="I643" s="23">
        <f t="shared" si="23"/>
        <v>99.999259741797943</v>
      </c>
    </row>
    <row r="644" spans="1:9" ht="63" x14ac:dyDescent="0.25">
      <c r="A644" s="6" t="s">
        <v>30</v>
      </c>
      <c r="B644" s="6" t="s">
        <v>66</v>
      </c>
      <c r="C644" s="6" t="s">
        <v>66</v>
      </c>
      <c r="D644" s="7" t="s">
        <v>429</v>
      </c>
      <c r="E644" s="8" t="s">
        <v>108</v>
      </c>
      <c r="F644" s="6" t="s">
        <v>31</v>
      </c>
      <c r="G644" s="22">
        <v>535.29999999999995</v>
      </c>
      <c r="H644" s="21">
        <v>535.29999999999995</v>
      </c>
      <c r="I644" s="23">
        <f t="shared" si="23"/>
        <v>100</v>
      </c>
    </row>
    <row r="645" spans="1:9" ht="63" x14ac:dyDescent="0.25">
      <c r="A645" s="6" t="s">
        <v>127</v>
      </c>
      <c r="B645" s="6" t="s">
        <v>66</v>
      </c>
      <c r="C645" s="6" t="s">
        <v>66</v>
      </c>
      <c r="D645" s="7" t="s">
        <v>429</v>
      </c>
      <c r="E645" s="8" t="s">
        <v>108</v>
      </c>
      <c r="F645" s="6" t="s">
        <v>128</v>
      </c>
      <c r="G645" s="22">
        <v>12973.5</v>
      </c>
      <c r="H645" s="21">
        <v>12973.4</v>
      </c>
      <c r="I645" s="23">
        <f t="shared" si="23"/>
        <v>99.999229197980497</v>
      </c>
    </row>
    <row r="646" spans="1:9" ht="47.25" x14ac:dyDescent="0.25">
      <c r="A646" s="6" t="s">
        <v>430</v>
      </c>
      <c r="B646" s="6" t="s">
        <v>66</v>
      </c>
      <c r="C646" s="6" t="s">
        <v>66</v>
      </c>
      <c r="D646" s="7" t="s">
        <v>431</v>
      </c>
      <c r="E646" s="8" t="s">
        <v>14</v>
      </c>
      <c r="F646" s="9" t="s">
        <v>0</v>
      </c>
      <c r="G646" s="22">
        <f>G647</f>
        <v>5465.5</v>
      </c>
      <c r="H646" s="21">
        <f>H647</f>
        <v>5465.4</v>
      </c>
      <c r="I646" s="23">
        <f t="shared" si="23"/>
        <v>99.998170341231358</v>
      </c>
    </row>
    <row r="647" spans="1:9" ht="47.25" x14ac:dyDescent="0.25">
      <c r="A647" s="6" t="s">
        <v>106</v>
      </c>
      <c r="B647" s="6" t="s">
        <v>66</v>
      </c>
      <c r="C647" s="6" t="s">
        <v>66</v>
      </c>
      <c r="D647" s="7" t="s">
        <v>431</v>
      </c>
      <c r="E647" s="8" t="s">
        <v>108</v>
      </c>
      <c r="F647" s="9" t="s">
        <v>0</v>
      </c>
      <c r="G647" s="22">
        <f>G648</f>
        <v>5465.5</v>
      </c>
      <c r="H647" s="21">
        <f>H648</f>
        <v>5465.4</v>
      </c>
      <c r="I647" s="23">
        <f t="shared" si="23"/>
        <v>99.998170341231358</v>
      </c>
    </row>
    <row r="648" spans="1:9" ht="63" x14ac:dyDescent="0.25">
      <c r="A648" s="6" t="s">
        <v>127</v>
      </c>
      <c r="B648" s="6" t="s">
        <v>66</v>
      </c>
      <c r="C648" s="6" t="s">
        <v>66</v>
      </c>
      <c r="D648" s="7" t="s">
        <v>431</v>
      </c>
      <c r="E648" s="8" t="s">
        <v>108</v>
      </c>
      <c r="F648" s="6" t="s">
        <v>128</v>
      </c>
      <c r="G648" s="22">
        <v>5465.5</v>
      </c>
      <c r="H648" s="21">
        <v>5465.4</v>
      </c>
      <c r="I648" s="23">
        <f t="shared" si="23"/>
        <v>99.998170341231358</v>
      </c>
    </row>
    <row r="649" spans="1:9" ht="78.75" x14ac:dyDescent="0.25">
      <c r="A649" s="6" t="s">
        <v>432</v>
      </c>
      <c r="B649" s="6" t="s">
        <v>66</v>
      </c>
      <c r="C649" s="6" t="s">
        <v>66</v>
      </c>
      <c r="D649" s="7" t="s">
        <v>433</v>
      </c>
      <c r="E649" s="8" t="s">
        <v>14</v>
      </c>
      <c r="F649" s="9" t="s">
        <v>0</v>
      </c>
      <c r="G649" s="22">
        <f>G650+G653+G658+G661+G666+G669</f>
        <v>3688.2</v>
      </c>
      <c r="H649" s="21">
        <f>H650+H653+H658+H661+H666+H669</f>
        <v>3679.5000000000005</v>
      </c>
      <c r="I649" s="23">
        <f t="shared" si="23"/>
        <v>99.764112575239977</v>
      </c>
    </row>
    <row r="650" spans="1:9" ht="47.25" x14ac:dyDescent="0.25">
      <c r="A650" s="6" t="s">
        <v>434</v>
      </c>
      <c r="B650" s="6" t="s">
        <v>66</v>
      </c>
      <c r="C650" s="6" t="s">
        <v>66</v>
      </c>
      <c r="D650" s="7" t="s">
        <v>435</v>
      </c>
      <c r="E650" s="8" t="s">
        <v>14</v>
      </c>
      <c r="F650" s="9" t="s">
        <v>0</v>
      </c>
      <c r="G650" s="22">
        <f>G651</f>
        <v>8.8000000000000007</v>
      </c>
      <c r="H650" s="21">
        <f>H651</f>
        <v>8.8000000000000007</v>
      </c>
      <c r="I650" s="23">
        <f t="shared" si="23"/>
        <v>100</v>
      </c>
    </row>
    <row r="651" spans="1:9" ht="47.25" x14ac:dyDescent="0.25">
      <c r="A651" s="6" t="s">
        <v>106</v>
      </c>
      <c r="B651" s="6" t="s">
        <v>66</v>
      </c>
      <c r="C651" s="6" t="s">
        <v>66</v>
      </c>
      <c r="D651" s="7" t="s">
        <v>435</v>
      </c>
      <c r="E651" s="8" t="s">
        <v>108</v>
      </c>
      <c r="F651" s="9" t="s">
        <v>0</v>
      </c>
      <c r="G651" s="22">
        <f>G652</f>
        <v>8.8000000000000007</v>
      </c>
      <c r="H651" s="21">
        <f>H652</f>
        <v>8.8000000000000007</v>
      </c>
      <c r="I651" s="23">
        <f t="shared" si="23"/>
        <v>100</v>
      </c>
    </row>
    <row r="652" spans="1:9" ht="63" x14ac:dyDescent="0.25">
      <c r="A652" s="6" t="s">
        <v>127</v>
      </c>
      <c r="B652" s="6" t="s">
        <v>66</v>
      </c>
      <c r="C652" s="6" t="s">
        <v>66</v>
      </c>
      <c r="D652" s="7" t="s">
        <v>435</v>
      </c>
      <c r="E652" s="8" t="s">
        <v>108</v>
      </c>
      <c r="F652" s="6" t="s">
        <v>128</v>
      </c>
      <c r="G652" s="22">
        <v>8.8000000000000007</v>
      </c>
      <c r="H652" s="21">
        <v>8.8000000000000007</v>
      </c>
      <c r="I652" s="23">
        <f t="shared" si="23"/>
        <v>100</v>
      </c>
    </row>
    <row r="653" spans="1:9" ht="31.5" x14ac:dyDescent="0.25">
      <c r="A653" s="6" t="s">
        <v>436</v>
      </c>
      <c r="B653" s="6" t="s">
        <v>66</v>
      </c>
      <c r="C653" s="6" t="s">
        <v>66</v>
      </c>
      <c r="D653" s="7" t="s">
        <v>437</v>
      </c>
      <c r="E653" s="8" t="s">
        <v>14</v>
      </c>
      <c r="F653" s="9" t="s">
        <v>0</v>
      </c>
      <c r="G653" s="22">
        <f>G654+G656</f>
        <v>2364.1</v>
      </c>
      <c r="H653" s="21">
        <f>H654+H656</f>
        <v>2362.4</v>
      </c>
      <c r="I653" s="23">
        <f t="shared" si="23"/>
        <v>99.928091028298311</v>
      </c>
    </row>
    <row r="654" spans="1:9" ht="47.25" x14ac:dyDescent="0.25">
      <c r="A654" s="6" t="s">
        <v>106</v>
      </c>
      <c r="B654" s="6" t="s">
        <v>66</v>
      </c>
      <c r="C654" s="6" t="s">
        <v>66</v>
      </c>
      <c r="D654" s="7" t="s">
        <v>437</v>
      </c>
      <c r="E654" s="8" t="s">
        <v>108</v>
      </c>
      <c r="F654" s="9" t="s">
        <v>0</v>
      </c>
      <c r="G654" s="22">
        <f>G655</f>
        <v>2316.1</v>
      </c>
      <c r="H654" s="21">
        <f>H655</f>
        <v>2315.3000000000002</v>
      </c>
      <c r="I654" s="23">
        <f t="shared" si="23"/>
        <v>99.965459177064915</v>
      </c>
    </row>
    <row r="655" spans="1:9" ht="63" x14ac:dyDescent="0.25">
      <c r="A655" s="6" t="s">
        <v>127</v>
      </c>
      <c r="B655" s="6" t="s">
        <v>66</v>
      </c>
      <c r="C655" s="6" t="s">
        <v>66</v>
      </c>
      <c r="D655" s="7" t="s">
        <v>437</v>
      </c>
      <c r="E655" s="8" t="s">
        <v>108</v>
      </c>
      <c r="F655" s="6" t="s">
        <v>128</v>
      </c>
      <c r="G655" s="22">
        <v>2316.1</v>
      </c>
      <c r="H655" s="21">
        <v>2315.3000000000002</v>
      </c>
      <c r="I655" s="23">
        <f t="shared" si="23"/>
        <v>99.965459177064915</v>
      </c>
    </row>
    <row r="656" spans="1:9" ht="47.25" x14ac:dyDescent="0.25">
      <c r="A656" s="6" t="s">
        <v>87</v>
      </c>
      <c r="B656" s="6" t="s">
        <v>66</v>
      </c>
      <c r="C656" s="6" t="s">
        <v>66</v>
      </c>
      <c r="D656" s="7" t="s">
        <v>437</v>
      </c>
      <c r="E656" s="8" t="s">
        <v>88</v>
      </c>
      <c r="F656" s="9" t="s">
        <v>0</v>
      </c>
      <c r="G656" s="22">
        <f>G657</f>
        <v>48</v>
      </c>
      <c r="H656" s="21">
        <f>H657</f>
        <v>47.1</v>
      </c>
      <c r="I656" s="23">
        <f t="shared" si="23"/>
        <v>98.125</v>
      </c>
    </row>
    <row r="657" spans="1:9" ht="63" x14ac:dyDescent="0.25">
      <c r="A657" s="6" t="s">
        <v>30</v>
      </c>
      <c r="B657" s="6" t="s">
        <v>66</v>
      </c>
      <c r="C657" s="6" t="s">
        <v>66</v>
      </c>
      <c r="D657" s="7" t="s">
        <v>437</v>
      </c>
      <c r="E657" s="8" t="s">
        <v>88</v>
      </c>
      <c r="F657" s="6" t="s">
        <v>31</v>
      </c>
      <c r="G657" s="22">
        <v>48</v>
      </c>
      <c r="H657" s="21">
        <v>47.1</v>
      </c>
      <c r="I657" s="23">
        <f t="shared" si="23"/>
        <v>98.125</v>
      </c>
    </row>
    <row r="658" spans="1:9" ht="63" x14ac:dyDescent="0.25">
      <c r="A658" s="6" t="s">
        <v>438</v>
      </c>
      <c r="B658" s="6" t="s">
        <v>66</v>
      </c>
      <c r="C658" s="6" t="s">
        <v>66</v>
      </c>
      <c r="D658" s="7" t="s">
        <v>439</v>
      </c>
      <c r="E658" s="8" t="s">
        <v>14</v>
      </c>
      <c r="F658" s="9" t="s">
        <v>0</v>
      </c>
      <c r="G658" s="22">
        <f>G659</f>
        <v>606.29999999999995</v>
      </c>
      <c r="H658" s="21">
        <f>H659</f>
        <v>605.9</v>
      </c>
      <c r="I658" s="23">
        <f t="shared" si="23"/>
        <v>99.934026059706412</v>
      </c>
    </row>
    <row r="659" spans="1:9" ht="47.25" x14ac:dyDescent="0.25">
      <c r="A659" s="6" t="s">
        <v>87</v>
      </c>
      <c r="B659" s="6" t="s">
        <v>66</v>
      </c>
      <c r="C659" s="6" t="s">
        <v>66</v>
      </c>
      <c r="D659" s="7" t="s">
        <v>439</v>
      </c>
      <c r="E659" s="8" t="s">
        <v>88</v>
      </c>
      <c r="F659" s="9" t="s">
        <v>0</v>
      </c>
      <c r="G659" s="22">
        <f>G660</f>
        <v>606.29999999999995</v>
      </c>
      <c r="H659" s="21">
        <f>H660</f>
        <v>605.9</v>
      </c>
      <c r="I659" s="23">
        <f t="shared" si="23"/>
        <v>99.934026059706412</v>
      </c>
    </row>
    <row r="660" spans="1:9" ht="63" x14ac:dyDescent="0.25">
      <c r="A660" s="6" t="s">
        <v>30</v>
      </c>
      <c r="B660" s="6" t="s">
        <v>66</v>
      </c>
      <c r="C660" s="6" t="s">
        <v>66</v>
      </c>
      <c r="D660" s="7" t="s">
        <v>439</v>
      </c>
      <c r="E660" s="8" t="s">
        <v>88</v>
      </c>
      <c r="F660" s="6" t="s">
        <v>31</v>
      </c>
      <c r="G660" s="22">
        <v>606.29999999999995</v>
      </c>
      <c r="H660" s="21">
        <v>605.9</v>
      </c>
      <c r="I660" s="23">
        <f t="shared" si="23"/>
        <v>99.934026059706412</v>
      </c>
    </row>
    <row r="661" spans="1:9" ht="63" x14ac:dyDescent="0.25">
      <c r="A661" s="6" t="s">
        <v>440</v>
      </c>
      <c r="B661" s="6" t="s">
        <v>66</v>
      </c>
      <c r="C661" s="6" t="s">
        <v>66</v>
      </c>
      <c r="D661" s="7" t="s">
        <v>441</v>
      </c>
      <c r="E661" s="8" t="s">
        <v>14</v>
      </c>
      <c r="F661" s="9" t="s">
        <v>0</v>
      </c>
      <c r="G661" s="22">
        <f>G662+G664</f>
        <v>597</v>
      </c>
      <c r="H661" s="21">
        <f>H662+H664</f>
        <v>590.4</v>
      </c>
      <c r="I661" s="23">
        <f t="shared" si="23"/>
        <v>98.894472361809036</v>
      </c>
    </row>
    <row r="662" spans="1:9" ht="47.25" x14ac:dyDescent="0.25">
      <c r="A662" s="6" t="s">
        <v>106</v>
      </c>
      <c r="B662" s="6" t="s">
        <v>66</v>
      </c>
      <c r="C662" s="6" t="s">
        <v>66</v>
      </c>
      <c r="D662" s="7" t="s">
        <v>441</v>
      </c>
      <c r="E662" s="8" t="s">
        <v>108</v>
      </c>
      <c r="F662" s="9" t="s">
        <v>0</v>
      </c>
      <c r="G662" s="22">
        <f>G663</f>
        <v>567</v>
      </c>
      <c r="H662" s="21">
        <f>H663</f>
        <v>560.4</v>
      </c>
      <c r="I662" s="23">
        <f t="shared" si="23"/>
        <v>98.835978835978835</v>
      </c>
    </row>
    <row r="663" spans="1:9" ht="63" x14ac:dyDescent="0.25">
      <c r="A663" s="6" t="s">
        <v>127</v>
      </c>
      <c r="B663" s="6" t="s">
        <v>66</v>
      </c>
      <c r="C663" s="6" t="s">
        <v>66</v>
      </c>
      <c r="D663" s="7" t="s">
        <v>441</v>
      </c>
      <c r="E663" s="8" t="s">
        <v>108</v>
      </c>
      <c r="F663" s="6" t="s">
        <v>128</v>
      </c>
      <c r="G663" s="22">
        <v>567</v>
      </c>
      <c r="H663" s="21">
        <v>560.4</v>
      </c>
      <c r="I663" s="23">
        <f t="shared" si="23"/>
        <v>98.835978835978835</v>
      </c>
    </row>
    <row r="664" spans="1:9" ht="47.25" x14ac:dyDescent="0.25">
      <c r="A664" s="6" t="s">
        <v>87</v>
      </c>
      <c r="B664" s="6" t="s">
        <v>66</v>
      </c>
      <c r="C664" s="6" t="s">
        <v>66</v>
      </c>
      <c r="D664" s="7" t="s">
        <v>441</v>
      </c>
      <c r="E664" s="8" t="s">
        <v>88</v>
      </c>
      <c r="F664" s="9" t="s">
        <v>0</v>
      </c>
      <c r="G664" s="22">
        <f>G665</f>
        <v>30</v>
      </c>
      <c r="H664" s="21">
        <f>H665</f>
        <v>30</v>
      </c>
      <c r="I664" s="23">
        <f t="shared" si="23"/>
        <v>100</v>
      </c>
    </row>
    <row r="665" spans="1:9" ht="63" x14ac:dyDescent="0.25">
      <c r="A665" s="6" t="s">
        <v>30</v>
      </c>
      <c r="B665" s="6" t="s">
        <v>66</v>
      </c>
      <c r="C665" s="6" t="s">
        <v>66</v>
      </c>
      <c r="D665" s="7" t="s">
        <v>441</v>
      </c>
      <c r="E665" s="8" t="s">
        <v>88</v>
      </c>
      <c r="F665" s="6" t="s">
        <v>31</v>
      </c>
      <c r="G665" s="22">
        <v>30</v>
      </c>
      <c r="H665" s="21">
        <v>30</v>
      </c>
      <c r="I665" s="23">
        <f t="shared" si="23"/>
        <v>100</v>
      </c>
    </row>
    <row r="666" spans="1:9" ht="31.5" x14ac:dyDescent="0.25">
      <c r="A666" s="6" t="s">
        <v>442</v>
      </c>
      <c r="B666" s="6" t="s">
        <v>66</v>
      </c>
      <c r="C666" s="6" t="s">
        <v>66</v>
      </c>
      <c r="D666" s="7" t="s">
        <v>443</v>
      </c>
      <c r="E666" s="8" t="s">
        <v>14</v>
      </c>
      <c r="F666" s="9" t="s">
        <v>0</v>
      </c>
      <c r="G666" s="22">
        <f>G667</f>
        <v>100</v>
      </c>
      <c r="H666" s="21">
        <f>H667</f>
        <v>100</v>
      </c>
      <c r="I666" s="23">
        <f t="shared" si="23"/>
        <v>100</v>
      </c>
    </row>
    <row r="667" spans="1:9" ht="47.25" x14ac:dyDescent="0.25">
      <c r="A667" s="6" t="s">
        <v>106</v>
      </c>
      <c r="B667" s="6" t="s">
        <v>66</v>
      </c>
      <c r="C667" s="6" t="s">
        <v>66</v>
      </c>
      <c r="D667" s="7" t="s">
        <v>443</v>
      </c>
      <c r="E667" s="8" t="s">
        <v>108</v>
      </c>
      <c r="F667" s="9" t="s">
        <v>0</v>
      </c>
      <c r="G667" s="22">
        <f>G668</f>
        <v>100</v>
      </c>
      <c r="H667" s="21">
        <f>H668</f>
        <v>100</v>
      </c>
      <c r="I667" s="23">
        <f t="shared" si="23"/>
        <v>100</v>
      </c>
    </row>
    <row r="668" spans="1:9" ht="63" x14ac:dyDescent="0.25">
      <c r="A668" s="6" t="s">
        <v>127</v>
      </c>
      <c r="B668" s="6" t="s">
        <v>66</v>
      </c>
      <c r="C668" s="6" t="s">
        <v>66</v>
      </c>
      <c r="D668" s="7" t="s">
        <v>443</v>
      </c>
      <c r="E668" s="8" t="s">
        <v>108</v>
      </c>
      <c r="F668" s="6" t="s">
        <v>128</v>
      </c>
      <c r="G668" s="22">
        <v>100</v>
      </c>
      <c r="H668" s="21">
        <v>100</v>
      </c>
      <c r="I668" s="23">
        <f t="shared" si="23"/>
        <v>100</v>
      </c>
    </row>
    <row r="669" spans="1:9" ht="63" x14ac:dyDescent="0.25">
      <c r="A669" s="6" t="s">
        <v>444</v>
      </c>
      <c r="B669" s="6" t="s">
        <v>66</v>
      </c>
      <c r="C669" s="6" t="s">
        <v>66</v>
      </c>
      <c r="D669" s="7" t="s">
        <v>445</v>
      </c>
      <c r="E669" s="8" t="s">
        <v>14</v>
      </c>
      <c r="F669" s="9" t="s">
        <v>0</v>
      </c>
      <c r="G669" s="22">
        <f>G670</f>
        <v>12</v>
      </c>
      <c r="H669" s="21">
        <f>H670</f>
        <v>12</v>
      </c>
      <c r="I669" s="23">
        <f t="shared" si="23"/>
        <v>100</v>
      </c>
    </row>
    <row r="670" spans="1:9" ht="47.25" x14ac:dyDescent="0.25">
      <c r="A670" s="6" t="s">
        <v>87</v>
      </c>
      <c r="B670" s="6" t="s">
        <v>66</v>
      </c>
      <c r="C670" s="6" t="s">
        <v>66</v>
      </c>
      <c r="D670" s="7" t="s">
        <v>445</v>
      </c>
      <c r="E670" s="8" t="s">
        <v>88</v>
      </c>
      <c r="F670" s="9" t="s">
        <v>0</v>
      </c>
      <c r="G670" s="22">
        <f>G671</f>
        <v>12</v>
      </c>
      <c r="H670" s="21">
        <f>H671</f>
        <v>12</v>
      </c>
      <c r="I670" s="23">
        <f t="shared" si="23"/>
        <v>100</v>
      </c>
    </row>
    <row r="671" spans="1:9" ht="63" x14ac:dyDescent="0.25">
      <c r="A671" s="6" t="s">
        <v>30</v>
      </c>
      <c r="B671" s="6" t="s">
        <v>66</v>
      </c>
      <c r="C671" s="6" t="s">
        <v>66</v>
      </c>
      <c r="D671" s="7" t="s">
        <v>445</v>
      </c>
      <c r="E671" s="8" t="s">
        <v>88</v>
      </c>
      <c r="F671" s="6" t="s">
        <v>31</v>
      </c>
      <c r="G671" s="22">
        <v>12</v>
      </c>
      <c r="H671" s="21">
        <v>12</v>
      </c>
      <c r="I671" s="23">
        <f t="shared" si="23"/>
        <v>100</v>
      </c>
    </row>
    <row r="672" spans="1:9" ht="110.25" x14ac:dyDescent="0.25">
      <c r="A672" s="6" t="s">
        <v>446</v>
      </c>
      <c r="B672" s="6" t="s">
        <v>66</v>
      </c>
      <c r="C672" s="6" t="s">
        <v>66</v>
      </c>
      <c r="D672" s="7" t="s">
        <v>447</v>
      </c>
      <c r="E672" s="8" t="s">
        <v>14</v>
      </c>
      <c r="F672" s="9" t="s">
        <v>0</v>
      </c>
      <c r="G672" s="22">
        <f>G673+G676+G681+G686+G689+G692+G695+G698</f>
        <v>1186.2</v>
      </c>
      <c r="H672" s="21">
        <f>H673+H676+H681+H686+H689+H692+H695+H698</f>
        <v>1126.8000000000002</v>
      </c>
      <c r="I672" s="23">
        <f t="shared" si="23"/>
        <v>94.992412746585757</v>
      </c>
    </row>
    <row r="673" spans="1:9" ht="31.5" x14ac:dyDescent="0.25">
      <c r="A673" s="6" t="s">
        <v>448</v>
      </c>
      <c r="B673" s="6" t="s">
        <v>66</v>
      </c>
      <c r="C673" s="6" t="s">
        <v>66</v>
      </c>
      <c r="D673" s="7" t="s">
        <v>449</v>
      </c>
      <c r="E673" s="8" t="s">
        <v>14</v>
      </c>
      <c r="F673" s="9" t="s">
        <v>0</v>
      </c>
      <c r="G673" s="22">
        <f>G674</f>
        <v>250</v>
      </c>
      <c r="H673" s="21">
        <f>H674</f>
        <v>249.9</v>
      </c>
      <c r="I673" s="23">
        <f t="shared" si="23"/>
        <v>99.960000000000008</v>
      </c>
    </row>
    <row r="674" spans="1:9" ht="47.25" x14ac:dyDescent="0.25">
      <c r="A674" s="6" t="s">
        <v>87</v>
      </c>
      <c r="B674" s="6" t="s">
        <v>66</v>
      </c>
      <c r="C674" s="6" t="s">
        <v>66</v>
      </c>
      <c r="D674" s="7" t="s">
        <v>449</v>
      </c>
      <c r="E674" s="8" t="s">
        <v>88</v>
      </c>
      <c r="F674" s="9" t="s">
        <v>0</v>
      </c>
      <c r="G674" s="22">
        <f>G675</f>
        <v>250</v>
      </c>
      <c r="H674" s="21">
        <f>H675</f>
        <v>249.9</v>
      </c>
      <c r="I674" s="23">
        <f t="shared" si="23"/>
        <v>99.960000000000008</v>
      </c>
    </row>
    <row r="675" spans="1:9" ht="63" x14ac:dyDescent="0.25">
      <c r="A675" s="6" t="s">
        <v>30</v>
      </c>
      <c r="B675" s="6" t="s">
        <v>66</v>
      </c>
      <c r="C675" s="6" t="s">
        <v>66</v>
      </c>
      <c r="D675" s="7" t="s">
        <v>449</v>
      </c>
      <c r="E675" s="8" t="s">
        <v>88</v>
      </c>
      <c r="F675" s="6" t="s">
        <v>31</v>
      </c>
      <c r="G675" s="22">
        <v>250</v>
      </c>
      <c r="H675" s="21">
        <v>249.9</v>
      </c>
      <c r="I675" s="23">
        <f t="shared" si="23"/>
        <v>99.960000000000008</v>
      </c>
    </row>
    <row r="676" spans="1:9" ht="94.5" x14ac:dyDescent="0.25">
      <c r="A676" s="6" t="s">
        <v>450</v>
      </c>
      <c r="B676" s="6" t="s">
        <v>66</v>
      </c>
      <c r="C676" s="6" t="s">
        <v>66</v>
      </c>
      <c r="D676" s="7" t="s">
        <v>451</v>
      </c>
      <c r="E676" s="8" t="s">
        <v>14</v>
      </c>
      <c r="F676" s="9" t="s">
        <v>0</v>
      </c>
      <c r="G676" s="22">
        <f>G677+G679</f>
        <v>247.2</v>
      </c>
      <c r="H676" s="21">
        <f>H677+H679</f>
        <v>230.5</v>
      </c>
      <c r="I676" s="23">
        <f t="shared" si="23"/>
        <v>93.244336569579289</v>
      </c>
    </row>
    <row r="677" spans="1:9" ht="47.25" x14ac:dyDescent="0.25">
      <c r="A677" s="6" t="s">
        <v>106</v>
      </c>
      <c r="B677" s="6" t="s">
        <v>66</v>
      </c>
      <c r="C677" s="6" t="s">
        <v>66</v>
      </c>
      <c r="D677" s="7" t="s">
        <v>451</v>
      </c>
      <c r="E677" s="8" t="s">
        <v>108</v>
      </c>
      <c r="F677" s="9" t="s">
        <v>0</v>
      </c>
      <c r="G677" s="22">
        <f>G678</f>
        <v>72.2</v>
      </c>
      <c r="H677" s="21">
        <f>H678</f>
        <v>72.2</v>
      </c>
      <c r="I677" s="23">
        <f t="shared" si="23"/>
        <v>100</v>
      </c>
    </row>
    <row r="678" spans="1:9" ht="63" x14ac:dyDescent="0.25">
      <c r="A678" s="6" t="s">
        <v>127</v>
      </c>
      <c r="B678" s="6" t="s">
        <v>66</v>
      </c>
      <c r="C678" s="6" t="s">
        <v>66</v>
      </c>
      <c r="D678" s="7" t="s">
        <v>451</v>
      </c>
      <c r="E678" s="8" t="s">
        <v>108</v>
      </c>
      <c r="F678" s="6" t="s">
        <v>128</v>
      </c>
      <c r="G678" s="22">
        <v>72.2</v>
      </c>
      <c r="H678" s="21">
        <v>72.2</v>
      </c>
      <c r="I678" s="23">
        <f t="shared" si="23"/>
        <v>100</v>
      </c>
    </row>
    <row r="679" spans="1:9" ht="47.25" x14ac:dyDescent="0.25">
      <c r="A679" s="6" t="s">
        <v>87</v>
      </c>
      <c r="B679" s="6" t="s">
        <v>66</v>
      </c>
      <c r="C679" s="6" t="s">
        <v>66</v>
      </c>
      <c r="D679" s="7" t="s">
        <v>451</v>
      </c>
      <c r="E679" s="8" t="s">
        <v>88</v>
      </c>
      <c r="F679" s="9" t="s">
        <v>0</v>
      </c>
      <c r="G679" s="22">
        <f>G680</f>
        <v>175</v>
      </c>
      <c r="H679" s="21">
        <f>H680</f>
        <v>158.30000000000001</v>
      </c>
      <c r="I679" s="23">
        <f t="shared" si="23"/>
        <v>90.457142857142856</v>
      </c>
    </row>
    <row r="680" spans="1:9" ht="63" x14ac:dyDescent="0.25">
      <c r="A680" s="6" t="s">
        <v>30</v>
      </c>
      <c r="B680" s="6" t="s">
        <v>66</v>
      </c>
      <c r="C680" s="6" t="s">
        <v>66</v>
      </c>
      <c r="D680" s="7" t="s">
        <v>451</v>
      </c>
      <c r="E680" s="8" t="s">
        <v>88</v>
      </c>
      <c r="F680" s="6" t="s">
        <v>31</v>
      </c>
      <c r="G680" s="22">
        <v>175</v>
      </c>
      <c r="H680" s="21">
        <v>158.30000000000001</v>
      </c>
      <c r="I680" s="23">
        <f t="shared" si="23"/>
        <v>90.457142857142856</v>
      </c>
    </row>
    <row r="681" spans="1:9" ht="126" x14ac:dyDescent="0.25">
      <c r="A681" s="6" t="s">
        <v>452</v>
      </c>
      <c r="B681" s="6" t="s">
        <v>66</v>
      </c>
      <c r="C681" s="6" t="s">
        <v>66</v>
      </c>
      <c r="D681" s="7" t="s">
        <v>453</v>
      </c>
      <c r="E681" s="8" t="s">
        <v>14</v>
      </c>
      <c r="F681" s="9" t="s">
        <v>0</v>
      </c>
      <c r="G681" s="22">
        <f>G682+G684</f>
        <v>140</v>
      </c>
      <c r="H681" s="21">
        <f>H682+H684</f>
        <v>114.7</v>
      </c>
      <c r="I681" s="23">
        <f t="shared" si="23"/>
        <v>81.928571428571431</v>
      </c>
    </row>
    <row r="682" spans="1:9" ht="47.25" x14ac:dyDescent="0.25">
      <c r="A682" s="6" t="s">
        <v>106</v>
      </c>
      <c r="B682" s="6" t="s">
        <v>66</v>
      </c>
      <c r="C682" s="6" t="s">
        <v>66</v>
      </c>
      <c r="D682" s="7" t="s">
        <v>453</v>
      </c>
      <c r="E682" s="8" t="s">
        <v>108</v>
      </c>
      <c r="F682" s="9" t="s">
        <v>0</v>
      </c>
      <c r="G682" s="22">
        <f>G683</f>
        <v>10</v>
      </c>
      <c r="H682" s="21">
        <f>H683</f>
        <v>0</v>
      </c>
      <c r="I682" s="23">
        <f t="shared" si="23"/>
        <v>0</v>
      </c>
    </row>
    <row r="683" spans="1:9" ht="63" x14ac:dyDescent="0.25">
      <c r="A683" s="6" t="s">
        <v>127</v>
      </c>
      <c r="B683" s="6" t="s">
        <v>66</v>
      </c>
      <c r="C683" s="6" t="s">
        <v>66</v>
      </c>
      <c r="D683" s="7" t="s">
        <v>453</v>
      </c>
      <c r="E683" s="8" t="s">
        <v>108</v>
      </c>
      <c r="F683" s="6" t="s">
        <v>128</v>
      </c>
      <c r="G683" s="22">
        <v>10</v>
      </c>
      <c r="H683" s="21"/>
      <c r="I683" s="23">
        <f t="shared" si="23"/>
        <v>0</v>
      </c>
    </row>
    <row r="684" spans="1:9" ht="47.25" x14ac:dyDescent="0.25">
      <c r="A684" s="6" t="s">
        <v>87</v>
      </c>
      <c r="B684" s="6" t="s">
        <v>66</v>
      </c>
      <c r="C684" s="6" t="s">
        <v>66</v>
      </c>
      <c r="D684" s="7" t="s">
        <v>453</v>
      </c>
      <c r="E684" s="8" t="s">
        <v>88</v>
      </c>
      <c r="F684" s="9" t="s">
        <v>0</v>
      </c>
      <c r="G684" s="22">
        <f>G685</f>
        <v>130</v>
      </c>
      <c r="H684" s="21">
        <f>H685</f>
        <v>114.7</v>
      </c>
      <c r="I684" s="23">
        <f t="shared" si="23"/>
        <v>88.230769230769241</v>
      </c>
    </row>
    <row r="685" spans="1:9" ht="63" x14ac:dyDescent="0.25">
      <c r="A685" s="6" t="s">
        <v>30</v>
      </c>
      <c r="B685" s="6" t="s">
        <v>66</v>
      </c>
      <c r="C685" s="6" t="s">
        <v>66</v>
      </c>
      <c r="D685" s="7" t="s">
        <v>453</v>
      </c>
      <c r="E685" s="8" t="s">
        <v>88</v>
      </c>
      <c r="F685" s="6" t="s">
        <v>31</v>
      </c>
      <c r="G685" s="22">
        <v>130</v>
      </c>
      <c r="H685" s="21">
        <v>114.7</v>
      </c>
      <c r="I685" s="23">
        <f t="shared" si="23"/>
        <v>88.230769230769241</v>
      </c>
    </row>
    <row r="686" spans="1:9" ht="63" x14ac:dyDescent="0.25">
      <c r="A686" s="6" t="s">
        <v>454</v>
      </c>
      <c r="B686" s="6" t="s">
        <v>66</v>
      </c>
      <c r="C686" s="6" t="s">
        <v>66</v>
      </c>
      <c r="D686" s="7" t="s">
        <v>455</v>
      </c>
      <c r="E686" s="8" t="s">
        <v>14</v>
      </c>
      <c r="F686" s="9" t="s">
        <v>0</v>
      </c>
      <c r="G686" s="22">
        <f>G687</f>
        <v>70</v>
      </c>
      <c r="H686" s="21">
        <f>H687</f>
        <v>53.1</v>
      </c>
      <c r="I686" s="23">
        <f t="shared" si="23"/>
        <v>75.857142857142861</v>
      </c>
    </row>
    <row r="687" spans="1:9" ht="47.25" x14ac:dyDescent="0.25">
      <c r="A687" s="6" t="s">
        <v>87</v>
      </c>
      <c r="B687" s="6" t="s">
        <v>66</v>
      </c>
      <c r="C687" s="6" t="s">
        <v>66</v>
      </c>
      <c r="D687" s="7" t="s">
        <v>455</v>
      </c>
      <c r="E687" s="8" t="s">
        <v>88</v>
      </c>
      <c r="F687" s="9" t="s">
        <v>0</v>
      </c>
      <c r="G687" s="22">
        <f>G688</f>
        <v>70</v>
      </c>
      <c r="H687" s="21">
        <f>H688</f>
        <v>53.1</v>
      </c>
      <c r="I687" s="23">
        <f t="shared" si="23"/>
        <v>75.857142857142861</v>
      </c>
    </row>
    <row r="688" spans="1:9" ht="63" x14ac:dyDescent="0.25">
      <c r="A688" s="6" t="s">
        <v>30</v>
      </c>
      <c r="B688" s="6" t="s">
        <v>66</v>
      </c>
      <c r="C688" s="6" t="s">
        <v>66</v>
      </c>
      <c r="D688" s="7" t="s">
        <v>455</v>
      </c>
      <c r="E688" s="8" t="s">
        <v>88</v>
      </c>
      <c r="F688" s="6" t="s">
        <v>31</v>
      </c>
      <c r="G688" s="22">
        <v>70</v>
      </c>
      <c r="H688" s="21">
        <v>53.1</v>
      </c>
      <c r="I688" s="23">
        <f t="shared" si="23"/>
        <v>75.857142857142861</v>
      </c>
    </row>
    <row r="689" spans="1:9" ht="126" x14ac:dyDescent="0.25">
      <c r="A689" s="6" t="s">
        <v>456</v>
      </c>
      <c r="B689" s="6" t="s">
        <v>66</v>
      </c>
      <c r="C689" s="6" t="s">
        <v>66</v>
      </c>
      <c r="D689" s="7" t="s">
        <v>457</v>
      </c>
      <c r="E689" s="8" t="s">
        <v>14</v>
      </c>
      <c r="F689" s="9" t="s">
        <v>0</v>
      </c>
      <c r="G689" s="22">
        <f>G690</f>
        <v>50</v>
      </c>
      <c r="H689" s="21">
        <f>H690</f>
        <v>50</v>
      </c>
      <c r="I689" s="23">
        <f t="shared" si="23"/>
        <v>100</v>
      </c>
    </row>
    <row r="690" spans="1:9" ht="47.25" x14ac:dyDescent="0.25">
      <c r="A690" s="6" t="s">
        <v>106</v>
      </c>
      <c r="B690" s="6" t="s">
        <v>66</v>
      </c>
      <c r="C690" s="6" t="s">
        <v>66</v>
      </c>
      <c r="D690" s="7" t="s">
        <v>457</v>
      </c>
      <c r="E690" s="8" t="s">
        <v>108</v>
      </c>
      <c r="F690" s="9" t="s">
        <v>0</v>
      </c>
      <c r="G690" s="22">
        <f>G691</f>
        <v>50</v>
      </c>
      <c r="H690" s="21">
        <f>H691</f>
        <v>50</v>
      </c>
      <c r="I690" s="23">
        <f t="shared" si="23"/>
        <v>100</v>
      </c>
    </row>
    <row r="691" spans="1:9" ht="63" x14ac:dyDescent="0.25">
      <c r="A691" s="6" t="s">
        <v>127</v>
      </c>
      <c r="B691" s="6" t="s">
        <v>66</v>
      </c>
      <c r="C691" s="6" t="s">
        <v>66</v>
      </c>
      <c r="D691" s="7" t="s">
        <v>457</v>
      </c>
      <c r="E691" s="8" t="s">
        <v>108</v>
      </c>
      <c r="F691" s="6" t="s">
        <v>128</v>
      </c>
      <c r="G691" s="22">
        <v>50</v>
      </c>
      <c r="H691" s="21">
        <v>50</v>
      </c>
      <c r="I691" s="23">
        <f t="shared" si="23"/>
        <v>100</v>
      </c>
    </row>
    <row r="692" spans="1:9" ht="63" x14ac:dyDescent="0.25">
      <c r="A692" s="6" t="s">
        <v>458</v>
      </c>
      <c r="B692" s="6" t="s">
        <v>66</v>
      </c>
      <c r="C692" s="6" t="s">
        <v>66</v>
      </c>
      <c r="D692" s="7" t="s">
        <v>459</v>
      </c>
      <c r="E692" s="8" t="s">
        <v>14</v>
      </c>
      <c r="F692" s="9" t="s">
        <v>0</v>
      </c>
      <c r="G692" s="22">
        <f>G693</f>
        <v>45</v>
      </c>
      <c r="H692" s="21">
        <f>H693</f>
        <v>44.6</v>
      </c>
      <c r="I692" s="23">
        <f t="shared" si="23"/>
        <v>99.111111111111114</v>
      </c>
    </row>
    <row r="693" spans="1:9" ht="47.25" x14ac:dyDescent="0.25">
      <c r="A693" s="6" t="s">
        <v>87</v>
      </c>
      <c r="B693" s="6" t="s">
        <v>66</v>
      </c>
      <c r="C693" s="6" t="s">
        <v>66</v>
      </c>
      <c r="D693" s="7" t="s">
        <v>459</v>
      </c>
      <c r="E693" s="8" t="s">
        <v>88</v>
      </c>
      <c r="F693" s="9" t="s">
        <v>0</v>
      </c>
      <c r="G693" s="22">
        <f>G694</f>
        <v>45</v>
      </c>
      <c r="H693" s="21">
        <f>H694</f>
        <v>44.6</v>
      </c>
      <c r="I693" s="23">
        <f t="shared" si="23"/>
        <v>99.111111111111114</v>
      </c>
    </row>
    <row r="694" spans="1:9" ht="63" x14ac:dyDescent="0.25">
      <c r="A694" s="6" t="s">
        <v>30</v>
      </c>
      <c r="B694" s="6" t="s">
        <v>66</v>
      </c>
      <c r="C694" s="6" t="s">
        <v>66</v>
      </c>
      <c r="D694" s="7" t="s">
        <v>459</v>
      </c>
      <c r="E694" s="8" t="s">
        <v>88</v>
      </c>
      <c r="F694" s="6" t="s">
        <v>31</v>
      </c>
      <c r="G694" s="22">
        <v>45</v>
      </c>
      <c r="H694" s="21">
        <v>44.6</v>
      </c>
      <c r="I694" s="23">
        <f t="shared" si="23"/>
        <v>99.111111111111114</v>
      </c>
    </row>
    <row r="695" spans="1:9" ht="94.5" x14ac:dyDescent="0.25">
      <c r="A695" s="6" t="s">
        <v>460</v>
      </c>
      <c r="B695" s="6" t="s">
        <v>66</v>
      </c>
      <c r="C695" s="6" t="s">
        <v>66</v>
      </c>
      <c r="D695" s="7" t="s">
        <v>461</v>
      </c>
      <c r="E695" s="8" t="s">
        <v>14</v>
      </c>
      <c r="F695" s="9" t="s">
        <v>0</v>
      </c>
      <c r="G695" s="22">
        <f>G696</f>
        <v>293</v>
      </c>
      <c r="H695" s="21">
        <f>H696</f>
        <v>293</v>
      </c>
      <c r="I695" s="23">
        <f t="shared" si="23"/>
        <v>100</v>
      </c>
    </row>
    <row r="696" spans="1:9" ht="47.25" x14ac:dyDescent="0.25">
      <c r="A696" s="6" t="s">
        <v>106</v>
      </c>
      <c r="B696" s="6" t="s">
        <v>66</v>
      </c>
      <c r="C696" s="6" t="s">
        <v>66</v>
      </c>
      <c r="D696" s="7" t="s">
        <v>461</v>
      </c>
      <c r="E696" s="8" t="s">
        <v>108</v>
      </c>
      <c r="F696" s="9" t="s">
        <v>0</v>
      </c>
      <c r="G696" s="22">
        <f>G697</f>
        <v>293</v>
      </c>
      <c r="H696" s="21">
        <f>H697</f>
        <v>293</v>
      </c>
      <c r="I696" s="23">
        <f t="shared" si="23"/>
        <v>100</v>
      </c>
    </row>
    <row r="697" spans="1:9" ht="63" x14ac:dyDescent="0.25">
      <c r="A697" s="6" t="s">
        <v>127</v>
      </c>
      <c r="B697" s="6" t="s">
        <v>66</v>
      </c>
      <c r="C697" s="6" t="s">
        <v>66</v>
      </c>
      <c r="D697" s="7" t="s">
        <v>461</v>
      </c>
      <c r="E697" s="8" t="s">
        <v>108</v>
      </c>
      <c r="F697" s="6" t="s">
        <v>128</v>
      </c>
      <c r="G697" s="22">
        <v>293</v>
      </c>
      <c r="H697" s="21">
        <v>293</v>
      </c>
      <c r="I697" s="23">
        <f t="shared" si="23"/>
        <v>100</v>
      </c>
    </row>
    <row r="698" spans="1:9" ht="78.75" x14ac:dyDescent="0.25">
      <c r="A698" s="6" t="s">
        <v>462</v>
      </c>
      <c r="B698" s="6" t="s">
        <v>66</v>
      </c>
      <c r="C698" s="6" t="s">
        <v>66</v>
      </c>
      <c r="D698" s="7" t="s">
        <v>463</v>
      </c>
      <c r="E698" s="8" t="s">
        <v>14</v>
      </c>
      <c r="F698" s="9" t="s">
        <v>0</v>
      </c>
      <c r="G698" s="22">
        <f>G699</f>
        <v>91</v>
      </c>
      <c r="H698" s="21">
        <f>H699</f>
        <v>91</v>
      </c>
      <c r="I698" s="23">
        <f t="shared" si="23"/>
        <v>100</v>
      </c>
    </row>
    <row r="699" spans="1:9" ht="47.25" x14ac:dyDescent="0.25">
      <c r="A699" s="6" t="s">
        <v>87</v>
      </c>
      <c r="B699" s="6" t="s">
        <v>66</v>
      </c>
      <c r="C699" s="6" t="s">
        <v>66</v>
      </c>
      <c r="D699" s="7" t="s">
        <v>463</v>
      </c>
      <c r="E699" s="8" t="s">
        <v>88</v>
      </c>
      <c r="F699" s="9" t="s">
        <v>0</v>
      </c>
      <c r="G699" s="22">
        <f>G700</f>
        <v>91</v>
      </c>
      <c r="H699" s="21">
        <f>H700</f>
        <v>91</v>
      </c>
      <c r="I699" s="23">
        <f t="shared" si="23"/>
        <v>100</v>
      </c>
    </row>
    <row r="700" spans="1:9" ht="63" x14ac:dyDescent="0.25">
      <c r="A700" s="6" t="s">
        <v>30</v>
      </c>
      <c r="B700" s="6" t="s">
        <v>66</v>
      </c>
      <c r="C700" s="6" t="s">
        <v>66</v>
      </c>
      <c r="D700" s="7" t="s">
        <v>463</v>
      </c>
      <c r="E700" s="8" t="s">
        <v>88</v>
      </c>
      <c r="F700" s="6" t="s">
        <v>31</v>
      </c>
      <c r="G700" s="22">
        <v>91</v>
      </c>
      <c r="H700" s="21">
        <v>91</v>
      </c>
      <c r="I700" s="23">
        <f t="shared" si="23"/>
        <v>100</v>
      </c>
    </row>
    <row r="701" spans="1:9" ht="126" x14ac:dyDescent="0.25">
      <c r="A701" s="6" t="s">
        <v>464</v>
      </c>
      <c r="B701" s="6" t="s">
        <v>66</v>
      </c>
      <c r="C701" s="6" t="s">
        <v>66</v>
      </c>
      <c r="D701" s="7" t="s">
        <v>465</v>
      </c>
      <c r="E701" s="8" t="s">
        <v>14</v>
      </c>
      <c r="F701" s="9" t="s">
        <v>0</v>
      </c>
      <c r="G701" s="22">
        <f>G702+G707+G712</f>
        <v>764</v>
      </c>
      <c r="H701" s="21">
        <f>H702+H707+H712</f>
        <v>737.3</v>
      </c>
      <c r="I701" s="23">
        <f t="shared" si="23"/>
        <v>96.505235602094231</v>
      </c>
    </row>
    <row r="702" spans="1:9" ht="94.5" x14ac:dyDescent="0.25">
      <c r="A702" s="6" t="s">
        <v>466</v>
      </c>
      <c r="B702" s="6" t="s">
        <v>66</v>
      </c>
      <c r="C702" s="6" t="s">
        <v>66</v>
      </c>
      <c r="D702" s="7" t="s">
        <v>467</v>
      </c>
      <c r="E702" s="8" t="s">
        <v>14</v>
      </c>
      <c r="F702" s="9" t="s">
        <v>0</v>
      </c>
      <c r="G702" s="22">
        <f>G704+G706</f>
        <v>248.5</v>
      </c>
      <c r="H702" s="21">
        <f>H704+H706</f>
        <v>248.5</v>
      </c>
      <c r="I702" s="23">
        <f t="shared" si="23"/>
        <v>100</v>
      </c>
    </row>
    <row r="703" spans="1:9" ht="47.25" x14ac:dyDescent="0.25">
      <c r="A703" s="6" t="s">
        <v>106</v>
      </c>
      <c r="B703" s="6" t="s">
        <v>66</v>
      </c>
      <c r="C703" s="6" t="s">
        <v>66</v>
      </c>
      <c r="D703" s="7" t="s">
        <v>467</v>
      </c>
      <c r="E703" s="8" t="s">
        <v>108</v>
      </c>
      <c r="F703" s="9" t="s">
        <v>0</v>
      </c>
      <c r="G703" s="22">
        <f>G704</f>
        <v>188.5</v>
      </c>
      <c r="H703" s="21">
        <f>H704</f>
        <v>188.5</v>
      </c>
      <c r="I703" s="23">
        <f t="shared" si="23"/>
        <v>100</v>
      </c>
    </row>
    <row r="704" spans="1:9" ht="63" x14ac:dyDescent="0.25">
      <c r="A704" s="6" t="s">
        <v>127</v>
      </c>
      <c r="B704" s="6" t="s">
        <v>66</v>
      </c>
      <c r="C704" s="6" t="s">
        <v>66</v>
      </c>
      <c r="D704" s="7" t="s">
        <v>467</v>
      </c>
      <c r="E704" s="8" t="s">
        <v>108</v>
      </c>
      <c r="F704" s="6" t="s">
        <v>128</v>
      </c>
      <c r="G704" s="22">
        <v>188.5</v>
      </c>
      <c r="H704" s="21">
        <v>188.5</v>
      </c>
      <c r="I704" s="23">
        <f t="shared" ref="I704:I761" si="24">H704/G704*100</f>
        <v>100</v>
      </c>
    </row>
    <row r="705" spans="1:10" ht="47.25" x14ac:dyDescent="0.25">
      <c r="A705" s="6" t="s">
        <v>87</v>
      </c>
      <c r="B705" s="6" t="s">
        <v>66</v>
      </c>
      <c r="C705" s="6" t="s">
        <v>66</v>
      </c>
      <c r="D705" s="7" t="s">
        <v>467</v>
      </c>
      <c r="E705" s="8" t="s">
        <v>88</v>
      </c>
      <c r="F705" s="9" t="s">
        <v>0</v>
      </c>
      <c r="G705" s="22">
        <f>G706</f>
        <v>60</v>
      </c>
      <c r="H705" s="21">
        <f>H706</f>
        <v>60</v>
      </c>
      <c r="I705" s="23">
        <f t="shared" si="24"/>
        <v>100</v>
      </c>
    </row>
    <row r="706" spans="1:10" ht="63" x14ac:dyDescent="0.25">
      <c r="A706" s="6" t="s">
        <v>30</v>
      </c>
      <c r="B706" s="6" t="s">
        <v>66</v>
      </c>
      <c r="C706" s="6" t="s">
        <v>66</v>
      </c>
      <c r="D706" s="7" t="s">
        <v>467</v>
      </c>
      <c r="E706" s="8" t="s">
        <v>88</v>
      </c>
      <c r="F706" s="6" t="s">
        <v>31</v>
      </c>
      <c r="G706" s="22">
        <v>60</v>
      </c>
      <c r="H706" s="21">
        <v>60</v>
      </c>
      <c r="I706" s="23">
        <f t="shared" si="24"/>
        <v>100</v>
      </c>
    </row>
    <row r="707" spans="1:10" ht="94.5" x14ac:dyDescent="0.25">
      <c r="A707" s="6" t="s">
        <v>468</v>
      </c>
      <c r="B707" s="6" t="s">
        <v>66</v>
      </c>
      <c r="C707" s="6" t="s">
        <v>66</v>
      </c>
      <c r="D707" s="7" t="s">
        <v>469</v>
      </c>
      <c r="E707" s="8" t="s">
        <v>14</v>
      </c>
      <c r="F707" s="9" t="s">
        <v>0</v>
      </c>
      <c r="G707" s="22">
        <f>G708+G710</f>
        <v>428.5</v>
      </c>
      <c r="H707" s="21">
        <f>H708+H710</f>
        <v>401.8</v>
      </c>
      <c r="I707" s="23">
        <f t="shared" si="24"/>
        <v>93.768961493582268</v>
      </c>
    </row>
    <row r="708" spans="1:10" ht="47.25" x14ac:dyDescent="0.25">
      <c r="A708" s="6" t="s">
        <v>106</v>
      </c>
      <c r="B708" s="6" t="s">
        <v>66</v>
      </c>
      <c r="C708" s="6" t="s">
        <v>66</v>
      </c>
      <c r="D708" s="7" t="s">
        <v>469</v>
      </c>
      <c r="E708" s="8" t="s">
        <v>108</v>
      </c>
      <c r="F708" s="9" t="s">
        <v>0</v>
      </c>
      <c r="G708" s="22">
        <f>G709</f>
        <v>378.5</v>
      </c>
      <c r="H708" s="21">
        <f>H709</f>
        <v>352.5</v>
      </c>
      <c r="I708" s="23">
        <f t="shared" si="24"/>
        <v>93.130779392338184</v>
      </c>
    </row>
    <row r="709" spans="1:10" ht="63" x14ac:dyDescent="0.25">
      <c r="A709" s="6" t="s">
        <v>127</v>
      </c>
      <c r="B709" s="6" t="s">
        <v>66</v>
      </c>
      <c r="C709" s="6" t="s">
        <v>66</v>
      </c>
      <c r="D709" s="7" t="s">
        <v>469</v>
      </c>
      <c r="E709" s="8" t="s">
        <v>108</v>
      </c>
      <c r="F709" s="6" t="s">
        <v>128</v>
      </c>
      <c r="G709" s="22">
        <v>378.5</v>
      </c>
      <c r="H709" s="21">
        <v>352.5</v>
      </c>
      <c r="I709" s="23">
        <f t="shared" si="24"/>
        <v>93.130779392338184</v>
      </c>
    </row>
    <row r="710" spans="1:10" ht="47.25" x14ac:dyDescent="0.25">
      <c r="A710" s="6" t="s">
        <v>87</v>
      </c>
      <c r="B710" s="6" t="s">
        <v>66</v>
      </c>
      <c r="C710" s="6" t="s">
        <v>66</v>
      </c>
      <c r="D710" s="7" t="s">
        <v>469</v>
      </c>
      <c r="E710" s="8" t="s">
        <v>88</v>
      </c>
      <c r="F710" s="9" t="s">
        <v>0</v>
      </c>
      <c r="G710" s="22">
        <f>G711</f>
        <v>50</v>
      </c>
      <c r="H710" s="21">
        <f>H711</f>
        <v>49.3</v>
      </c>
      <c r="I710" s="23">
        <f t="shared" si="24"/>
        <v>98.6</v>
      </c>
    </row>
    <row r="711" spans="1:10" ht="63" x14ac:dyDescent="0.25">
      <c r="A711" s="6" t="s">
        <v>30</v>
      </c>
      <c r="B711" s="6" t="s">
        <v>66</v>
      </c>
      <c r="C711" s="6" t="s">
        <v>66</v>
      </c>
      <c r="D711" s="7" t="s">
        <v>469</v>
      </c>
      <c r="E711" s="8" t="s">
        <v>88</v>
      </c>
      <c r="F711" s="6" t="s">
        <v>31</v>
      </c>
      <c r="G711" s="22">
        <v>50</v>
      </c>
      <c r="H711" s="21">
        <v>49.3</v>
      </c>
      <c r="I711" s="23">
        <f t="shared" si="24"/>
        <v>98.6</v>
      </c>
    </row>
    <row r="712" spans="1:10" ht="110.25" x14ac:dyDescent="0.25">
      <c r="A712" s="6" t="s">
        <v>470</v>
      </c>
      <c r="B712" s="6" t="s">
        <v>66</v>
      </c>
      <c r="C712" s="6" t="s">
        <v>66</v>
      </c>
      <c r="D712" s="7" t="s">
        <v>471</v>
      </c>
      <c r="E712" s="8" t="s">
        <v>14</v>
      </c>
      <c r="F712" s="9" t="s">
        <v>0</v>
      </c>
      <c r="G712" s="22">
        <f>G713</f>
        <v>87</v>
      </c>
      <c r="H712" s="22">
        <f>H713</f>
        <v>87</v>
      </c>
      <c r="I712" s="23">
        <f t="shared" si="24"/>
        <v>100</v>
      </c>
    </row>
    <row r="713" spans="1:10" ht="47.25" x14ac:dyDescent="0.25">
      <c r="A713" s="6" t="s">
        <v>106</v>
      </c>
      <c r="B713" s="6" t="s">
        <v>66</v>
      </c>
      <c r="C713" s="6" t="s">
        <v>66</v>
      </c>
      <c r="D713" s="7" t="s">
        <v>471</v>
      </c>
      <c r="E713" s="8" t="s">
        <v>108</v>
      </c>
      <c r="F713" s="9" t="s">
        <v>0</v>
      </c>
      <c r="G713" s="22">
        <f>G714</f>
        <v>87</v>
      </c>
      <c r="H713" s="21">
        <f>H714</f>
        <v>87</v>
      </c>
      <c r="I713" s="23">
        <f t="shared" si="24"/>
        <v>100</v>
      </c>
    </row>
    <row r="714" spans="1:10" ht="63" x14ac:dyDescent="0.25">
      <c r="A714" s="6" t="s">
        <v>127</v>
      </c>
      <c r="B714" s="6" t="s">
        <v>66</v>
      </c>
      <c r="C714" s="6" t="s">
        <v>66</v>
      </c>
      <c r="D714" s="7" t="s">
        <v>471</v>
      </c>
      <c r="E714" s="8" t="s">
        <v>108</v>
      </c>
      <c r="F714" s="6" t="s">
        <v>128</v>
      </c>
      <c r="G714" s="22">
        <v>87</v>
      </c>
      <c r="H714" s="21">
        <v>87</v>
      </c>
      <c r="I714" s="23">
        <f t="shared" si="24"/>
        <v>100</v>
      </c>
    </row>
    <row r="715" spans="1:10" ht="31.5" x14ac:dyDescent="0.25">
      <c r="A715" s="4" t="s">
        <v>472</v>
      </c>
      <c r="B715" s="4" t="s">
        <v>66</v>
      </c>
      <c r="C715" s="4" t="s">
        <v>115</v>
      </c>
      <c r="D715" s="46" t="s">
        <v>0</v>
      </c>
      <c r="E715" s="46"/>
      <c r="F715" s="4" t="s">
        <v>0</v>
      </c>
      <c r="G715" s="14">
        <f>G716+G744</f>
        <v>97716.800000000003</v>
      </c>
      <c r="H715" s="14">
        <f>H716+H744</f>
        <v>95480.799999999988</v>
      </c>
      <c r="I715" s="20">
        <f t="shared" si="24"/>
        <v>97.711754785256971</v>
      </c>
      <c r="J715" s="16"/>
    </row>
    <row r="716" spans="1:10" ht="78.75" x14ac:dyDescent="0.25">
      <c r="A716" s="6" t="s">
        <v>165</v>
      </c>
      <c r="B716" s="6" t="s">
        <v>66</v>
      </c>
      <c r="C716" s="6" t="s">
        <v>115</v>
      </c>
      <c r="D716" s="7" t="s">
        <v>166</v>
      </c>
      <c r="E716" s="8" t="s">
        <v>14</v>
      </c>
      <c r="F716" s="9" t="s">
        <v>0</v>
      </c>
      <c r="G716" s="22">
        <f>G717+G721+G733</f>
        <v>82203.7</v>
      </c>
      <c r="H716" s="21">
        <f>H717+H721+H733</f>
        <v>80234.099999999991</v>
      </c>
      <c r="I716" s="23">
        <f t="shared" si="24"/>
        <v>97.604000793151641</v>
      </c>
    </row>
    <row r="717" spans="1:10" ht="63" x14ac:dyDescent="0.25">
      <c r="A717" s="6" t="s">
        <v>167</v>
      </c>
      <c r="B717" s="6" t="s">
        <v>66</v>
      </c>
      <c r="C717" s="6" t="s">
        <v>115</v>
      </c>
      <c r="D717" s="7" t="s">
        <v>168</v>
      </c>
      <c r="E717" s="8" t="s">
        <v>14</v>
      </c>
      <c r="F717" s="9" t="s">
        <v>0</v>
      </c>
      <c r="G717" s="22">
        <f t="shared" ref="G717:H719" si="25">G718</f>
        <v>876.6</v>
      </c>
      <c r="H717" s="21">
        <f t="shared" si="25"/>
        <v>839</v>
      </c>
      <c r="I717" s="23">
        <f t="shared" si="24"/>
        <v>95.710700433493031</v>
      </c>
    </row>
    <row r="718" spans="1:10" ht="47.25" x14ac:dyDescent="0.25">
      <c r="A718" s="6" t="s">
        <v>382</v>
      </c>
      <c r="B718" s="6" t="s">
        <v>66</v>
      </c>
      <c r="C718" s="6" t="s">
        <v>115</v>
      </c>
      <c r="D718" s="7" t="s">
        <v>383</v>
      </c>
      <c r="E718" s="8" t="s">
        <v>14</v>
      </c>
      <c r="F718" s="9" t="s">
        <v>0</v>
      </c>
      <c r="G718" s="22">
        <f t="shared" si="25"/>
        <v>876.6</v>
      </c>
      <c r="H718" s="21">
        <f t="shared" si="25"/>
        <v>839</v>
      </c>
      <c r="I718" s="23">
        <f t="shared" si="24"/>
        <v>95.710700433493031</v>
      </c>
    </row>
    <row r="719" spans="1:10" ht="126" x14ac:dyDescent="0.25">
      <c r="A719" s="6" t="s">
        <v>473</v>
      </c>
      <c r="B719" s="6" t="s">
        <v>66</v>
      </c>
      <c r="C719" s="6" t="s">
        <v>115</v>
      </c>
      <c r="D719" s="7" t="s">
        <v>383</v>
      </c>
      <c r="E719" s="8" t="s">
        <v>474</v>
      </c>
      <c r="F719" s="9" t="s">
        <v>0</v>
      </c>
      <c r="G719" s="22">
        <f t="shared" si="25"/>
        <v>876.6</v>
      </c>
      <c r="H719" s="21">
        <f t="shared" si="25"/>
        <v>839</v>
      </c>
      <c r="I719" s="23">
        <f t="shared" si="24"/>
        <v>95.710700433493031</v>
      </c>
    </row>
    <row r="720" spans="1:10" ht="126" x14ac:dyDescent="0.25">
      <c r="A720" s="6" t="s">
        <v>19</v>
      </c>
      <c r="B720" s="6" t="s">
        <v>66</v>
      </c>
      <c r="C720" s="6" t="s">
        <v>115</v>
      </c>
      <c r="D720" s="7" t="s">
        <v>383</v>
      </c>
      <c r="E720" s="8" t="s">
        <v>474</v>
      </c>
      <c r="F720" s="6" t="s">
        <v>20</v>
      </c>
      <c r="G720" s="22">
        <v>876.6</v>
      </c>
      <c r="H720" s="21">
        <v>839</v>
      </c>
      <c r="I720" s="23">
        <f t="shared" si="24"/>
        <v>95.710700433493031</v>
      </c>
    </row>
    <row r="721" spans="1:9" ht="31.5" x14ac:dyDescent="0.25">
      <c r="A721" s="6" t="s">
        <v>373</v>
      </c>
      <c r="B721" s="6" t="s">
        <v>66</v>
      </c>
      <c r="C721" s="6" t="s">
        <v>115</v>
      </c>
      <c r="D721" s="7" t="s">
        <v>374</v>
      </c>
      <c r="E721" s="8" t="s">
        <v>14</v>
      </c>
      <c r="F721" s="9" t="s">
        <v>0</v>
      </c>
      <c r="G721" s="22">
        <f>G722+G725+G728</f>
        <v>921.9</v>
      </c>
      <c r="H721" s="21">
        <f>H722+H725+H728</f>
        <v>921.9</v>
      </c>
      <c r="I721" s="23">
        <f t="shared" si="24"/>
        <v>100</v>
      </c>
    </row>
    <row r="722" spans="1:9" ht="110.25" x14ac:dyDescent="0.25">
      <c r="A722" s="6" t="s">
        <v>475</v>
      </c>
      <c r="B722" s="6" t="s">
        <v>66</v>
      </c>
      <c r="C722" s="6" t="s">
        <v>115</v>
      </c>
      <c r="D722" s="7" t="s">
        <v>476</v>
      </c>
      <c r="E722" s="8" t="s">
        <v>14</v>
      </c>
      <c r="F722" s="9" t="s">
        <v>0</v>
      </c>
      <c r="G722" s="22">
        <f>G723</f>
        <v>150</v>
      </c>
      <c r="H722" s="21">
        <f>H723</f>
        <v>150</v>
      </c>
      <c r="I722" s="23">
        <f t="shared" si="24"/>
        <v>100</v>
      </c>
    </row>
    <row r="723" spans="1:9" ht="47.25" x14ac:dyDescent="0.25">
      <c r="A723" s="6" t="s">
        <v>87</v>
      </c>
      <c r="B723" s="6" t="s">
        <v>66</v>
      </c>
      <c r="C723" s="6" t="s">
        <v>115</v>
      </c>
      <c r="D723" s="7" t="s">
        <v>476</v>
      </c>
      <c r="E723" s="8" t="s">
        <v>88</v>
      </c>
      <c r="F723" s="9" t="s">
        <v>0</v>
      </c>
      <c r="G723" s="22">
        <f>G724</f>
        <v>150</v>
      </c>
      <c r="H723" s="21">
        <f>H724</f>
        <v>150</v>
      </c>
      <c r="I723" s="23">
        <f t="shared" si="24"/>
        <v>100</v>
      </c>
    </row>
    <row r="724" spans="1:9" ht="31.5" x14ac:dyDescent="0.25">
      <c r="A724" s="6" t="s">
        <v>55</v>
      </c>
      <c r="B724" s="6" t="s">
        <v>66</v>
      </c>
      <c r="C724" s="6" t="s">
        <v>115</v>
      </c>
      <c r="D724" s="7" t="s">
        <v>476</v>
      </c>
      <c r="E724" s="8" t="s">
        <v>88</v>
      </c>
      <c r="F724" s="6" t="s">
        <v>56</v>
      </c>
      <c r="G724" s="22">
        <v>150</v>
      </c>
      <c r="H724" s="21">
        <v>150</v>
      </c>
      <c r="I724" s="23">
        <f t="shared" si="24"/>
        <v>100</v>
      </c>
    </row>
    <row r="725" spans="1:9" ht="47.25" x14ac:dyDescent="0.25">
      <c r="A725" s="6" t="s">
        <v>375</v>
      </c>
      <c r="B725" s="6" t="s">
        <v>66</v>
      </c>
      <c r="C725" s="6" t="s">
        <v>115</v>
      </c>
      <c r="D725" s="7" t="s">
        <v>376</v>
      </c>
      <c r="E725" s="8" t="s">
        <v>14</v>
      </c>
      <c r="F725" s="9" t="s">
        <v>0</v>
      </c>
      <c r="G725" s="22">
        <f>G726</f>
        <v>214</v>
      </c>
      <c r="H725" s="21">
        <f>H726</f>
        <v>214</v>
      </c>
      <c r="I725" s="23">
        <f t="shared" si="24"/>
        <v>100</v>
      </c>
    </row>
    <row r="726" spans="1:9" ht="47.25" x14ac:dyDescent="0.25">
      <c r="A726" s="6" t="s">
        <v>106</v>
      </c>
      <c r="B726" s="6" t="s">
        <v>66</v>
      </c>
      <c r="C726" s="6" t="s">
        <v>115</v>
      </c>
      <c r="D726" s="7" t="s">
        <v>376</v>
      </c>
      <c r="E726" s="8" t="s">
        <v>108</v>
      </c>
      <c r="F726" s="9" t="s">
        <v>0</v>
      </c>
      <c r="G726" s="22">
        <f>G727</f>
        <v>214</v>
      </c>
      <c r="H726" s="21">
        <f>H727</f>
        <v>214</v>
      </c>
      <c r="I726" s="23">
        <f t="shared" si="24"/>
        <v>100</v>
      </c>
    </row>
    <row r="727" spans="1:9" ht="63" x14ac:dyDescent="0.25">
      <c r="A727" s="6" t="s">
        <v>127</v>
      </c>
      <c r="B727" s="6" t="s">
        <v>66</v>
      </c>
      <c r="C727" s="6" t="s">
        <v>115</v>
      </c>
      <c r="D727" s="7" t="s">
        <v>376</v>
      </c>
      <c r="E727" s="8" t="s">
        <v>108</v>
      </c>
      <c r="F727" s="6" t="s">
        <v>128</v>
      </c>
      <c r="G727" s="22">
        <v>214</v>
      </c>
      <c r="H727" s="21">
        <v>214</v>
      </c>
      <c r="I727" s="23">
        <f t="shared" si="24"/>
        <v>100</v>
      </c>
    </row>
    <row r="728" spans="1:9" ht="78.75" x14ac:dyDescent="0.25">
      <c r="A728" s="6" t="s">
        <v>477</v>
      </c>
      <c r="B728" s="6" t="s">
        <v>66</v>
      </c>
      <c r="C728" s="6" t="s">
        <v>115</v>
      </c>
      <c r="D728" s="7" t="s">
        <v>478</v>
      </c>
      <c r="E728" s="8" t="s">
        <v>14</v>
      </c>
      <c r="F728" s="9" t="s">
        <v>0</v>
      </c>
      <c r="G728" s="22">
        <f>G729+G731</f>
        <v>557.9</v>
      </c>
      <c r="H728" s="21">
        <f>H729+H731</f>
        <v>557.9</v>
      </c>
      <c r="I728" s="23">
        <f t="shared" si="24"/>
        <v>100</v>
      </c>
    </row>
    <row r="729" spans="1:9" ht="47.25" x14ac:dyDescent="0.25">
      <c r="A729" s="6" t="s">
        <v>365</v>
      </c>
      <c r="B729" s="6" t="s">
        <v>66</v>
      </c>
      <c r="C729" s="6" t="s">
        <v>115</v>
      </c>
      <c r="D729" s="7" t="s">
        <v>478</v>
      </c>
      <c r="E729" s="8" t="s">
        <v>366</v>
      </c>
      <c r="F729" s="9" t="s">
        <v>0</v>
      </c>
      <c r="G729" s="22">
        <f>G730</f>
        <v>552.29999999999995</v>
      </c>
      <c r="H729" s="21">
        <f>H730</f>
        <v>552.29999999999995</v>
      </c>
      <c r="I729" s="23">
        <f t="shared" si="24"/>
        <v>100</v>
      </c>
    </row>
    <row r="730" spans="1:9" ht="63" x14ac:dyDescent="0.25">
      <c r="A730" s="6" t="s">
        <v>30</v>
      </c>
      <c r="B730" s="6" t="s">
        <v>66</v>
      </c>
      <c r="C730" s="6" t="s">
        <v>115</v>
      </c>
      <c r="D730" s="7" t="s">
        <v>478</v>
      </c>
      <c r="E730" s="8" t="s">
        <v>366</v>
      </c>
      <c r="F730" s="6" t="s">
        <v>31</v>
      </c>
      <c r="G730" s="22">
        <v>552.29999999999995</v>
      </c>
      <c r="H730" s="21">
        <v>552.29999999999995</v>
      </c>
      <c r="I730" s="23">
        <f t="shared" si="24"/>
        <v>100</v>
      </c>
    </row>
    <row r="731" spans="1:9" ht="47.25" x14ac:dyDescent="0.25">
      <c r="A731" s="6" t="s">
        <v>367</v>
      </c>
      <c r="B731" s="6" t="s">
        <v>66</v>
      </c>
      <c r="C731" s="6" t="s">
        <v>115</v>
      </c>
      <c r="D731" s="7" t="s">
        <v>478</v>
      </c>
      <c r="E731" s="8" t="s">
        <v>368</v>
      </c>
      <c r="F731" s="9" t="s">
        <v>0</v>
      </c>
      <c r="G731" s="22">
        <f>G732</f>
        <v>5.6</v>
      </c>
      <c r="H731" s="21">
        <f>H732</f>
        <v>5.6</v>
      </c>
      <c r="I731" s="23">
        <f t="shared" si="24"/>
        <v>100</v>
      </c>
    </row>
    <row r="732" spans="1:9" ht="63" x14ac:dyDescent="0.25">
      <c r="A732" s="6" t="s">
        <v>30</v>
      </c>
      <c r="B732" s="6" t="s">
        <v>66</v>
      </c>
      <c r="C732" s="6" t="s">
        <v>115</v>
      </c>
      <c r="D732" s="7" t="s">
        <v>478</v>
      </c>
      <c r="E732" s="8" t="s">
        <v>368</v>
      </c>
      <c r="F732" s="6" t="s">
        <v>31</v>
      </c>
      <c r="G732" s="22">
        <v>5.6</v>
      </c>
      <c r="H732" s="21">
        <v>5.6</v>
      </c>
      <c r="I732" s="23">
        <f t="shared" si="24"/>
        <v>100</v>
      </c>
    </row>
    <row r="733" spans="1:9" ht="47.25" x14ac:dyDescent="0.25">
      <c r="A733" s="6" t="s">
        <v>479</v>
      </c>
      <c r="B733" s="6" t="s">
        <v>66</v>
      </c>
      <c r="C733" s="6" t="s">
        <v>115</v>
      </c>
      <c r="D733" s="7" t="s">
        <v>480</v>
      </c>
      <c r="E733" s="8" t="s">
        <v>14</v>
      </c>
      <c r="F733" s="9" t="s">
        <v>0</v>
      </c>
      <c r="G733" s="22">
        <f>G734+G738+G741</f>
        <v>80405.2</v>
      </c>
      <c r="H733" s="21">
        <f>H734+H738+H741</f>
        <v>78473.2</v>
      </c>
      <c r="I733" s="23">
        <f t="shared" si="24"/>
        <v>97.597170332267069</v>
      </c>
    </row>
    <row r="734" spans="1:9" ht="94.5" x14ac:dyDescent="0.25">
      <c r="A734" s="6" t="s">
        <v>481</v>
      </c>
      <c r="B734" s="6" t="s">
        <v>66</v>
      </c>
      <c r="C734" s="6" t="s">
        <v>115</v>
      </c>
      <c r="D734" s="7" t="s">
        <v>482</v>
      </c>
      <c r="E734" s="8" t="s">
        <v>14</v>
      </c>
      <c r="F734" s="9" t="s">
        <v>0</v>
      </c>
      <c r="G734" s="22">
        <f>G735</f>
        <v>38202</v>
      </c>
      <c r="H734" s="21">
        <f>H735</f>
        <v>37254</v>
      </c>
      <c r="I734" s="23">
        <f t="shared" si="24"/>
        <v>97.518454531176374</v>
      </c>
    </row>
    <row r="735" spans="1:9" ht="47.25" x14ac:dyDescent="0.25">
      <c r="A735" s="6" t="s">
        <v>483</v>
      </c>
      <c r="B735" s="6" t="s">
        <v>66</v>
      </c>
      <c r="C735" s="6" t="s">
        <v>115</v>
      </c>
      <c r="D735" s="7" t="s">
        <v>482</v>
      </c>
      <c r="E735" s="8" t="s">
        <v>108</v>
      </c>
      <c r="F735" s="9" t="s">
        <v>0</v>
      </c>
      <c r="G735" s="22">
        <f>G736+G737</f>
        <v>38202</v>
      </c>
      <c r="H735" s="21">
        <f>H736+H737</f>
        <v>37254</v>
      </c>
      <c r="I735" s="23">
        <f t="shared" si="24"/>
        <v>97.518454531176374</v>
      </c>
    </row>
    <row r="736" spans="1:9" ht="126" x14ac:dyDescent="0.25">
      <c r="A736" s="6" t="s">
        <v>19</v>
      </c>
      <c r="B736" s="6" t="s">
        <v>66</v>
      </c>
      <c r="C736" s="6" t="s">
        <v>115</v>
      </c>
      <c r="D736" s="7" t="s">
        <v>482</v>
      </c>
      <c r="E736" s="8" t="s">
        <v>108</v>
      </c>
      <c r="F736" s="6" t="s">
        <v>20</v>
      </c>
      <c r="G736" s="22">
        <v>37137</v>
      </c>
      <c r="H736" s="21">
        <v>36189</v>
      </c>
      <c r="I736" s="23">
        <f t="shared" si="24"/>
        <v>97.447289764924477</v>
      </c>
    </row>
    <row r="737" spans="1:10" ht="63" x14ac:dyDescent="0.25">
      <c r="A737" s="6" t="s">
        <v>30</v>
      </c>
      <c r="B737" s="6" t="s">
        <v>66</v>
      </c>
      <c r="C737" s="6" t="s">
        <v>115</v>
      </c>
      <c r="D737" s="7" t="s">
        <v>482</v>
      </c>
      <c r="E737" s="8" t="s">
        <v>108</v>
      </c>
      <c r="F737" s="6" t="s">
        <v>31</v>
      </c>
      <c r="G737" s="22">
        <v>1065</v>
      </c>
      <c r="H737" s="21">
        <v>1065</v>
      </c>
      <c r="I737" s="23">
        <f t="shared" si="24"/>
        <v>100</v>
      </c>
    </row>
    <row r="738" spans="1:10" ht="63" x14ac:dyDescent="0.25">
      <c r="A738" s="6" t="s">
        <v>484</v>
      </c>
      <c r="B738" s="6" t="s">
        <v>66</v>
      </c>
      <c r="C738" s="6" t="s">
        <v>115</v>
      </c>
      <c r="D738" s="7" t="s">
        <v>485</v>
      </c>
      <c r="E738" s="8" t="s">
        <v>14</v>
      </c>
      <c r="F738" s="9" t="s">
        <v>0</v>
      </c>
      <c r="G738" s="22">
        <f>G739</f>
        <v>30287.8</v>
      </c>
      <c r="H738" s="21">
        <f>H739</f>
        <v>29724.9</v>
      </c>
      <c r="I738" s="23">
        <f t="shared" si="24"/>
        <v>98.141495915847315</v>
      </c>
    </row>
    <row r="739" spans="1:10" ht="47.25" x14ac:dyDescent="0.25">
      <c r="A739" s="6" t="s">
        <v>106</v>
      </c>
      <c r="B739" s="6" t="s">
        <v>66</v>
      </c>
      <c r="C739" s="6" t="s">
        <v>115</v>
      </c>
      <c r="D739" s="7" t="s">
        <v>485</v>
      </c>
      <c r="E739" s="8" t="s">
        <v>108</v>
      </c>
      <c r="F739" s="9" t="s">
        <v>0</v>
      </c>
      <c r="G739" s="22">
        <f>G740</f>
        <v>30287.8</v>
      </c>
      <c r="H739" s="21">
        <f>H740</f>
        <v>29724.9</v>
      </c>
      <c r="I739" s="23">
        <f t="shared" si="24"/>
        <v>98.141495915847315</v>
      </c>
    </row>
    <row r="740" spans="1:10" ht="63" x14ac:dyDescent="0.25">
      <c r="A740" s="6" t="s">
        <v>127</v>
      </c>
      <c r="B740" s="6" t="s">
        <v>66</v>
      </c>
      <c r="C740" s="6" t="s">
        <v>115</v>
      </c>
      <c r="D740" s="7" t="s">
        <v>485</v>
      </c>
      <c r="E740" s="8" t="s">
        <v>108</v>
      </c>
      <c r="F740" s="6" t="s">
        <v>128</v>
      </c>
      <c r="G740" s="22">
        <v>30287.8</v>
      </c>
      <c r="H740" s="21">
        <v>29724.9</v>
      </c>
      <c r="I740" s="23">
        <f t="shared" si="24"/>
        <v>98.141495915847315</v>
      </c>
    </row>
    <row r="741" spans="1:10" ht="94.5" x14ac:dyDescent="0.25">
      <c r="A741" s="6" t="s">
        <v>486</v>
      </c>
      <c r="B741" s="6" t="s">
        <v>66</v>
      </c>
      <c r="C741" s="6" t="s">
        <v>115</v>
      </c>
      <c r="D741" s="7" t="s">
        <v>487</v>
      </c>
      <c r="E741" s="8" t="s">
        <v>14</v>
      </c>
      <c r="F741" s="9" t="s">
        <v>0</v>
      </c>
      <c r="G741" s="22">
        <f>G742</f>
        <v>11915.4</v>
      </c>
      <c r="H741" s="21">
        <f>H742</f>
        <v>11494.3</v>
      </c>
      <c r="I741" s="23">
        <f t="shared" si="24"/>
        <v>96.465918055625494</v>
      </c>
    </row>
    <row r="742" spans="1:10" ht="47.25" x14ac:dyDescent="0.25">
      <c r="A742" s="6" t="s">
        <v>106</v>
      </c>
      <c r="B742" s="6" t="s">
        <v>66</v>
      </c>
      <c r="C742" s="6" t="s">
        <v>115</v>
      </c>
      <c r="D742" s="7" t="s">
        <v>487</v>
      </c>
      <c r="E742" s="8" t="s">
        <v>108</v>
      </c>
      <c r="F742" s="9" t="s">
        <v>0</v>
      </c>
      <c r="G742" s="22">
        <f>G743</f>
        <v>11915.4</v>
      </c>
      <c r="H742" s="21">
        <f>H743</f>
        <v>11494.3</v>
      </c>
      <c r="I742" s="23">
        <f t="shared" si="24"/>
        <v>96.465918055625494</v>
      </c>
    </row>
    <row r="743" spans="1:10" ht="63" x14ac:dyDescent="0.25">
      <c r="A743" s="6" t="s">
        <v>127</v>
      </c>
      <c r="B743" s="6" t="s">
        <v>66</v>
      </c>
      <c r="C743" s="6" t="s">
        <v>115</v>
      </c>
      <c r="D743" s="7" t="s">
        <v>487</v>
      </c>
      <c r="E743" s="8" t="s">
        <v>108</v>
      </c>
      <c r="F743" s="6" t="s">
        <v>128</v>
      </c>
      <c r="G743" s="22">
        <v>11915.4</v>
      </c>
      <c r="H743" s="21">
        <v>11494.3</v>
      </c>
      <c r="I743" s="23">
        <f t="shared" si="24"/>
        <v>96.465918055625494</v>
      </c>
    </row>
    <row r="744" spans="1:10" ht="63" x14ac:dyDescent="0.25">
      <c r="A744" s="6" t="s">
        <v>12</v>
      </c>
      <c r="B744" s="6" t="s">
        <v>66</v>
      </c>
      <c r="C744" s="6" t="s">
        <v>115</v>
      </c>
      <c r="D744" s="7" t="s">
        <v>13</v>
      </c>
      <c r="E744" s="8" t="s">
        <v>14</v>
      </c>
      <c r="F744" s="9" t="s">
        <v>0</v>
      </c>
      <c r="G744" s="22">
        <f>G745</f>
        <v>15513.1</v>
      </c>
      <c r="H744" s="21">
        <f>H745</f>
        <v>15246.7</v>
      </c>
      <c r="I744" s="23">
        <f t="shared" si="24"/>
        <v>98.282741682835791</v>
      </c>
    </row>
    <row r="745" spans="1:10" ht="47.25" x14ac:dyDescent="0.25">
      <c r="A745" s="6" t="s">
        <v>43</v>
      </c>
      <c r="B745" s="6" t="s">
        <v>66</v>
      </c>
      <c r="C745" s="6" t="s">
        <v>115</v>
      </c>
      <c r="D745" s="7" t="s">
        <v>44</v>
      </c>
      <c r="E745" s="8" t="s">
        <v>14</v>
      </c>
      <c r="F745" s="9" t="s">
        <v>0</v>
      </c>
      <c r="G745" s="22">
        <f>G746+G748</f>
        <v>15513.1</v>
      </c>
      <c r="H745" s="21">
        <f>H746+H748</f>
        <v>15246.7</v>
      </c>
      <c r="I745" s="23">
        <f t="shared" si="24"/>
        <v>98.282741682835791</v>
      </c>
    </row>
    <row r="746" spans="1:10" ht="47.25" x14ac:dyDescent="0.25">
      <c r="A746" s="6" t="s">
        <v>17</v>
      </c>
      <c r="B746" s="6" t="s">
        <v>66</v>
      </c>
      <c r="C746" s="6" t="s">
        <v>115</v>
      </c>
      <c r="D746" s="7" t="s">
        <v>44</v>
      </c>
      <c r="E746" s="8" t="s">
        <v>18</v>
      </c>
      <c r="F746" s="9" t="s">
        <v>0</v>
      </c>
      <c r="G746" s="22">
        <f>G747</f>
        <v>15432.9</v>
      </c>
      <c r="H746" s="21">
        <v>15166.5</v>
      </c>
      <c r="I746" s="23">
        <f t="shared" si="24"/>
        <v>98.273817623388993</v>
      </c>
    </row>
    <row r="747" spans="1:10" ht="126" x14ac:dyDescent="0.25">
      <c r="A747" s="6" t="s">
        <v>19</v>
      </c>
      <c r="B747" s="6" t="s">
        <v>66</v>
      </c>
      <c r="C747" s="6" t="s">
        <v>115</v>
      </c>
      <c r="D747" s="7" t="s">
        <v>44</v>
      </c>
      <c r="E747" s="8" t="s">
        <v>18</v>
      </c>
      <c r="F747" s="6" t="s">
        <v>20</v>
      </c>
      <c r="G747" s="22">
        <v>15432.9</v>
      </c>
      <c r="H747" s="21">
        <v>15166.6</v>
      </c>
      <c r="I747" s="23">
        <f t="shared" si="24"/>
        <v>98.274465589746583</v>
      </c>
    </row>
    <row r="748" spans="1:10" ht="47.25" x14ac:dyDescent="0.25">
      <c r="A748" s="6" t="s">
        <v>21</v>
      </c>
      <c r="B748" s="6" t="s">
        <v>66</v>
      </c>
      <c r="C748" s="6" t="s">
        <v>115</v>
      </c>
      <c r="D748" s="7" t="s">
        <v>44</v>
      </c>
      <c r="E748" s="8" t="s">
        <v>22</v>
      </c>
      <c r="F748" s="9" t="s">
        <v>0</v>
      </c>
      <c r="G748" s="22">
        <f>G749+G750</f>
        <v>80.199999999999989</v>
      </c>
      <c r="H748" s="21">
        <f>H749+H750</f>
        <v>80.199999999999989</v>
      </c>
      <c r="I748" s="23">
        <f t="shared" si="24"/>
        <v>100</v>
      </c>
    </row>
    <row r="749" spans="1:10" ht="126" x14ac:dyDescent="0.25">
      <c r="A749" s="6" t="s">
        <v>19</v>
      </c>
      <c r="B749" s="6" t="s">
        <v>66</v>
      </c>
      <c r="C749" s="6" t="s">
        <v>115</v>
      </c>
      <c r="D749" s="7" t="s">
        <v>44</v>
      </c>
      <c r="E749" s="8" t="s">
        <v>22</v>
      </c>
      <c r="F749" s="6" t="s">
        <v>20</v>
      </c>
      <c r="G749" s="22">
        <v>77.099999999999994</v>
      </c>
      <c r="H749" s="21">
        <v>77.099999999999994</v>
      </c>
      <c r="I749" s="23">
        <f t="shared" si="24"/>
        <v>100</v>
      </c>
    </row>
    <row r="750" spans="1:10" ht="63" x14ac:dyDescent="0.25">
      <c r="A750" s="6" t="s">
        <v>30</v>
      </c>
      <c r="B750" s="6" t="s">
        <v>66</v>
      </c>
      <c r="C750" s="6" t="s">
        <v>115</v>
      </c>
      <c r="D750" s="7" t="s">
        <v>44</v>
      </c>
      <c r="E750" s="8" t="s">
        <v>22</v>
      </c>
      <c r="F750" s="6" t="s">
        <v>31</v>
      </c>
      <c r="G750" s="22">
        <v>3.1</v>
      </c>
      <c r="H750" s="21">
        <v>3.1</v>
      </c>
      <c r="I750" s="23">
        <f t="shared" si="24"/>
        <v>100</v>
      </c>
    </row>
    <row r="751" spans="1:10" ht="31.5" x14ac:dyDescent="0.25">
      <c r="A751" s="4" t="s">
        <v>488</v>
      </c>
      <c r="B751" s="4" t="s">
        <v>164</v>
      </c>
      <c r="C751" s="4" t="s">
        <v>9</v>
      </c>
      <c r="D751" s="45" t="s">
        <v>0</v>
      </c>
      <c r="E751" s="45"/>
      <c r="F751" s="5" t="s">
        <v>0</v>
      </c>
      <c r="G751" s="14">
        <f>G752+G784</f>
        <v>288236.49999999994</v>
      </c>
      <c r="H751" s="20">
        <f>H752+H784</f>
        <v>282884.8</v>
      </c>
      <c r="I751" s="20">
        <f t="shared" si="24"/>
        <v>98.143295522947312</v>
      </c>
      <c r="J751" s="16"/>
    </row>
    <row r="752" spans="1:10" ht="15.75" x14ac:dyDescent="0.25">
      <c r="A752" s="4" t="s">
        <v>489</v>
      </c>
      <c r="B752" s="4" t="s">
        <v>164</v>
      </c>
      <c r="C752" s="4" t="s">
        <v>8</v>
      </c>
      <c r="D752" s="46" t="s">
        <v>0</v>
      </c>
      <c r="E752" s="46"/>
      <c r="F752" s="4" t="s">
        <v>0</v>
      </c>
      <c r="G752" s="14">
        <f>G753</f>
        <v>265613.89999999997</v>
      </c>
      <c r="H752" s="20">
        <f>H753</f>
        <v>260557.69999999998</v>
      </c>
      <c r="I752" s="20">
        <f t="shared" si="24"/>
        <v>98.096409864092209</v>
      </c>
    </row>
    <row r="753" spans="1:9" ht="78.75" x14ac:dyDescent="0.25">
      <c r="A753" s="6" t="s">
        <v>416</v>
      </c>
      <c r="B753" s="6" t="s">
        <v>164</v>
      </c>
      <c r="C753" s="6" t="s">
        <v>8</v>
      </c>
      <c r="D753" s="7" t="s">
        <v>417</v>
      </c>
      <c r="E753" s="8" t="s">
        <v>14</v>
      </c>
      <c r="F753" s="9" t="s">
        <v>0</v>
      </c>
      <c r="G753" s="22">
        <f>G754+G757+G760+G763+G766+G773+G776+G779</f>
        <v>265613.89999999997</v>
      </c>
      <c r="H753" s="21">
        <f>H754+H757+H760+H763+H766+H773+H776+H779</f>
        <v>260557.69999999998</v>
      </c>
      <c r="I753" s="23">
        <f t="shared" si="24"/>
        <v>98.096409864092209</v>
      </c>
    </row>
    <row r="754" spans="1:9" ht="63" x14ac:dyDescent="0.25">
      <c r="A754" s="6" t="s">
        <v>490</v>
      </c>
      <c r="B754" s="6" t="s">
        <v>164</v>
      </c>
      <c r="C754" s="6" t="s">
        <v>8</v>
      </c>
      <c r="D754" s="7" t="s">
        <v>491</v>
      </c>
      <c r="E754" s="8" t="s">
        <v>14</v>
      </c>
      <c r="F754" s="9" t="s">
        <v>0</v>
      </c>
      <c r="G754" s="22">
        <f>G755</f>
        <v>76532.600000000006</v>
      </c>
      <c r="H754" s="21">
        <f>H755</f>
        <v>75040.600000000006</v>
      </c>
      <c r="I754" s="23">
        <f t="shared" si="24"/>
        <v>98.050503968243589</v>
      </c>
    </row>
    <row r="755" spans="1:9" ht="47.25" x14ac:dyDescent="0.25">
      <c r="A755" s="6" t="s">
        <v>106</v>
      </c>
      <c r="B755" s="6" t="s">
        <v>164</v>
      </c>
      <c r="C755" s="6" t="s">
        <v>8</v>
      </c>
      <c r="D755" s="7" t="s">
        <v>491</v>
      </c>
      <c r="E755" s="8" t="s">
        <v>108</v>
      </c>
      <c r="F755" s="9" t="s">
        <v>0</v>
      </c>
      <c r="G755" s="22">
        <f>G756</f>
        <v>76532.600000000006</v>
      </c>
      <c r="H755" s="21">
        <f>H756</f>
        <v>75040.600000000006</v>
      </c>
      <c r="I755" s="23">
        <f t="shared" si="24"/>
        <v>98.050503968243589</v>
      </c>
    </row>
    <row r="756" spans="1:9" ht="63" x14ac:dyDescent="0.25">
      <c r="A756" s="6" t="s">
        <v>127</v>
      </c>
      <c r="B756" s="6" t="s">
        <v>164</v>
      </c>
      <c r="C756" s="6" t="s">
        <v>8</v>
      </c>
      <c r="D756" s="7" t="s">
        <v>491</v>
      </c>
      <c r="E756" s="8" t="s">
        <v>108</v>
      </c>
      <c r="F756" s="6" t="s">
        <v>128</v>
      </c>
      <c r="G756" s="22">
        <v>76532.600000000006</v>
      </c>
      <c r="H756" s="21">
        <v>75040.600000000006</v>
      </c>
      <c r="I756" s="23">
        <f t="shared" si="24"/>
        <v>98.050503968243589</v>
      </c>
    </row>
    <row r="757" spans="1:9" ht="47.25" x14ac:dyDescent="0.25">
      <c r="A757" s="6" t="s">
        <v>418</v>
      </c>
      <c r="B757" s="6" t="s">
        <v>164</v>
      </c>
      <c r="C757" s="6" t="s">
        <v>8</v>
      </c>
      <c r="D757" s="7" t="s">
        <v>419</v>
      </c>
      <c r="E757" s="8" t="s">
        <v>14</v>
      </c>
      <c r="F757" s="9" t="s">
        <v>0</v>
      </c>
      <c r="G757" s="22">
        <f>G758</f>
        <v>94833.2</v>
      </c>
      <c r="H757" s="21">
        <f>H758</f>
        <v>93760.7</v>
      </c>
      <c r="I757" s="23">
        <f t="shared" si="24"/>
        <v>98.869066951236491</v>
      </c>
    </row>
    <row r="758" spans="1:9" ht="47.25" x14ac:dyDescent="0.25">
      <c r="A758" s="6" t="s">
        <v>106</v>
      </c>
      <c r="B758" s="6" t="s">
        <v>164</v>
      </c>
      <c r="C758" s="6" t="s">
        <v>8</v>
      </c>
      <c r="D758" s="7" t="s">
        <v>419</v>
      </c>
      <c r="E758" s="8" t="s">
        <v>108</v>
      </c>
      <c r="F758" s="9" t="s">
        <v>0</v>
      </c>
      <c r="G758" s="22">
        <f>G759</f>
        <v>94833.2</v>
      </c>
      <c r="H758" s="21">
        <f>H759</f>
        <v>93760.7</v>
      </c>
      <c r="I758" s="23">
        <f t="shared" si="24"/>
        <v>98.869066951236491</v>
      </c>
    </row>
    <row r="759" spans="1:9" ht="63" x14ac:dyDescent="0.25">
      <c r="A759" s="6" t="s">
        <v>127</v>
      </c>
      <c r="B759" s="6" t="s">
        <v>164</v>
      </c>
      <c r="C759" s="6" t="s">
        <v>8</v>
      </c>
      <c r="D759" s="7" t="s">
        <v>419</v>
      </c>
      <c r="E759" s="8" t="s">
        <v>108</v>
      </c>
      <c r="F759" s="6" t="s">
        <v>128</v>
      </c>
      <c r="G759" s="22">
        <v>94833.2</v>
      </c>
      <c r="H759" s="21">
        <v>93760.7</v>
      </c>
      <c r="I759" s="23">
        <f t="shared" si="24"/>
        <v>98.869066951236491</v>
      </c>
    </row>
    <row r="760" spans="1:9" ht="63" x14ac:dyDescent="0.25">
      <c r="A760" s="6" t="s">
        <v>492</v>
      </c>
      <c r="B760" s="6" t="s">
        <v>164</v>
      </c>
      <c r="C760" s="6" t="s">
        <v>8</v>
      </c>
      <c r="D760" s="7" t="s">
        <v>493</v>
      </c>
      <c r="E760" s="8" t="s">
        <v>14</v>
      </c>
      <c r="F760" s="9" t="s">
        <v>0</v>
      </c>
      <c r="G760" s="22">
        <f>G761</f>
        <v>85843.4</v>
      </c>
      <c r="H760" s="21">
        <f>H761</f>
        <v>83754.100000000006</v>
      </c>
      <c r="I760" s="23">
        <f t="shared" si="24"/>
        <v>97.566149523434547</v>
      </c>
    </row>
    <row r="761" spans="1:9" ht="47.25" x14ac:dyDescent="0.25">
      <c r="A761" s="6" t="s">
        <v>106</v>
      </c>
      <c r="B761" s="6" t="s">
        <v>164</v>
      </c>
      <c r="C761" s="6" t="s">
        <v>8</v>
      </c>
      <c r="D761" s="7" t="s">
        <v>493</v>
      </c>
      <c r="E761" s="8" t="s">
        <v>108</v>
      </c>
      <c r="F761" s="9" t="s">
        <v>0</v>
      </c>
      <c r="G761" s="22">
        <f>G762</f>
        <v>85843.4</v>
      </c>
      <c r="H761" s="21">
        <f>H762</f>
        <v>83754.100000000006</v>
      </c>
      <c r="I761" s="23">
        <f t="shared" si="24"/>
        <v>97.566149523434547</v>
      </c>
    </row>
    <row r="762" spans="1:9" ht="63" x14ac:dyDescent="0.25">
      <c r="A762" s="6" t="s">
        <v>127</v>
      </c>
      <c r="B762" s="6" t="s">
        <v>164</v>
      </c>
      <c r="C762" s="6" t="s">
        <v>8</v>
      </c>
      <c r="D762" s="7" t="s">
        <v>493</v>
      </c>
      <c r="E762" s="8" t="s">
        <v>108</v>
      </c>
      <c r="F762" s="6" t="s">
        <v>128</v>
      </c>
      <c r="G762" s="22">
        <v>85843.4</v>
      </c>
      <c r="H762" s="21">
        <v>83754.100000000006</v>
      </c>
      <c r="I762" s="23">
        <f t="shared" ref="I762:I822" si="26">H762/G762*100</f>
        <v>97.566149523434547</v>
      </c>
    </row>
    <row r="763" spans="1:9" ht="31.5" x14ac:dyDescent="0.25">
      <c r="A763" s="6" t="s">
        <v>494</v>
      </c>
      <c r="B763" s="6" t="s">
        <v>164</v>
      </c>
      <c r="C763" s="6" t="s">
        <v>8</v>
      </c>
      <c r="D763" s="7" t="s">
        <v>495</v>
      </c>
      <c r="E763" s="8" t="s">
        <v>14</v>
      </c>
      <c r="F763" s="9" t="s">
        <v>0</v>
      </c>
      <c r="G763" s="22">
        <f>G764</f>
        <v>13.5</v>
      </c>
      <c r="H763" s="21">
        <f>H764</f>
        <v>13.5</v>
      </c>
      <c r="I763" s="23">
        <f t="shared" si="26"/>
        <v>100</v>
      </c>
    </row>
    <row r="764" spans="1:9" ht="47.25" x14ac:dyDescent="0.25">
      <c r="A764" s="6" t="s">
        <v>106</v>
      </c>
      <c r="B764" s="6" t="s">
        <v>164</v>
      </c>
      <c r="C764" s="6" t="s">
        <v>8</v>
      </c>
      <c r="D764" s="7" t="s">
        <v>495</v>
      </c>
      <c r="E764" s="8" t="s">
        <v>108</v>
      </c>
      <c r="F764" s="9" t="s">
        <v>0</v>
      </c>
      <c r="G764" s="22">
        <f>G765</f>
        <v>13.5</v>
      </c>
      <c r="H764" s="21">
        <f>H765</f>
        <v>13.5</v>
      </c>
      <c r="I764" s="23">
        <f t="shared" si="26"/>
        <v>100</v>
      </c>
    </row>
    <row r="765" spans="1:9" ht="63" x14ac:dyDescent="0.25">
      <c r="A765" s="6" t="s">
        <v>127</v>
      </c>
      <c r="B765" s="6" t="s">
        <v>164</v>
      </c>
      <c r="C765" s="6" t="s">
        <v>8</v>
      </c>
      <c r="D765" s="7" t="s">
        <v>495</v>
      </c>
      <c r="E765" s="8" t="s">
        <v>108</v>
      </c>
      <c r="F765" s="6" t="s">
        <v>128</v>
      </c>
      <c r="G765" s="22">
        <v>13.5</v>
      </c>
      <c r="H765" s="21">
        <v>13.5</v>
      </c>
      <c r="I765" s="23">
        <f t="shared" si="26"/>
        <v>100</v>
      </c>
    </row>
    <row r="766" spans="1:9" ht="78.75" x14ac:dyDescent="0.25">
      <c r="A766" s="6" t="s">
        <v>496</v>
      </c>
      <c r="B766" s="6" t="s">
        <v>164</v>
      </c>
      <c r="C766" s="6" t="s">
        <v>8</v>
      </c>
      <c r="D766" s="7" t="s">
        <v>497</v>
      </c>
      <c r="E766" s="8" t="s">
        <v>14</v>
      </c>
      <c r="F766" s="9" t="s">
        <v>0</v>
      </c>
      <c r="G766" s="22">
        <f>G767+G769+G771</f>
        <v>7400.1</v>
      </c>
      <c r="H766" s="21">
        <f>H767+H769+H771</f>
        <v>7183.9000000000005</v>
      </c>
      <c r="I766" s="23">
        <f t="shared" si="26"/>
        <v>97.078417859218121</v>
      </c>
    </row>
    <row r="767" spans="1:9" ht="47.25" x14ac:dyDescent="0.25">
      <c r="A767" s="6" t="s">
        <v>106</v>
      </c>
      <c r="B767" s="6" t="s">
        <v>164</v>
      </c>
      <c r="C767" s="6" t="s">
        <v>8</v>
      </c>
      <c r="D767" s="7" t="s">
        <v>497</v>
      </c>
      <c r="E767" s="8" t="s">
        <v>108</v>
      </c>
      <c r="F767" s="9" t="s">
        <v>0</v>
      </c>
      <c r="G767" s="22">
        <f>G768</f>
        <v>4762</v>
      </c>
      <c r="H767" s="21">
        <f>H768</f>
        <v>4545.8</v>
      </c>
      <c r="I767" s="23">
        <f t="shared" si="26"/>
        <v>95.459890802183949</v>
      </c>
    </row>
    <row r="768" spans="1:9" ht="63" x14ac:dyDescent="0.25">
      <c r="A768" s="6" t="s">
        <v>127</v>
      </c>
      <c r="B768" s="6" t="s">
        <v>164</v>
      </c>
      <c r="C768" s="6" t="s">
        <v>8</v>
      </c>
      <c r="D768" s="7" t="s">
        <v>497</v>
      </c>
      <c r="E768" s="8" t="s">
        <v>108</v>
      </c>
      <c r="F768" s="6" t="s">
        <v>128</v>
      </c>
      <c r="G768" s="22">
        <v>4762</v>
      </c>
      <c r="H768" s="21">
        <v>4545.8</v>
      </c>
      <c r="I768" s="23">
        <f t="shared" si="26"/>
        <v>95.459890802183949</v>
      </c>
    </row>
    <row r="769" spans="1:10" ht="47.25" x14ac:dyDescent="0.25">
      <c r="A769" s="6" t="s">
        <v>87</v>
      </c>
      <c r="B769" s="6" t="s">
        <v>164</v>
      </c>
      <c r="C769" s="6" t="s">
        <v>8</v>
      </c>
      <c r="D769" s="7" t="s">
        <v>497</v>
      </c>
      <c r="E769" s="8" t="s">
        <v>88</v>
      </c>
      <c r="F769" s="9" t="s">
        <v>0</v>
      </c>
      <c r="G769" s="22">
        <f>G770</f>
        <v>638.1</v>
      </c>
      <c r="H769" s="21">
        <f>H770</f>
        <v>638.1</v>
      </c>
      <c r="I769" s="23">
        <f t="shared" si="26"/>
        <v>100</v>
      </c>
    </row>
    <row r="770" spans="1:10" ht="63" x14ac:dyDescent="0.25">
      <c r="A770" s="6" t="s">
        <v>30</v>
      </c>
      <c r="B770" s="6" t="s">
        <v>164</v>
      </c>
      <c r="C770" s="6" t="s">
        <v>8</v>
      </c>
      <c r="D770" s="7" t="s">
        <v>497</v>
      </c>
      <c r="E770" s="8" t="s">
        <v>88</v>
      </c>
      <c r="F770" s="6" t="s">
        <v>31</v>
      </c>
      <c r="G770" s="22">
        <v>638.1</v>
      </c>
      <c r="H770" s="21">
        <v>638.1</v>
      </c>
      <c r="I770" s="23">
        <f t="shared" si="26"/>
        <v>100</v>
      </c>
    </row>
    <row r="771" spans="1:10" ht="94.5" x14ac:dyDescent="0.25">
      <c r="A771" s="6" t="s">
        <v>498</v>
      </c>
      <c r="B771" s="6" t="s">
        <v>164</v>
      </c>
      <c r="C771" s="6" t="s">
        <v>8</v>
      </c>
      <c r="D771" s="7" t="s">
        <v>497</v>
      </c>
      <c r="E771" s="8" t="s">
        <v>499</v>
      </c>
      <c r="F771" s="9" t="s">
        <v>0</v>
      </c>
      <c r="G771" s="22">
        <f>G772</f>
        <v>2000</v>
      </c>
      <c r="H771" s="21">
        <f>H772</f>
        <v>2000</v>
      </c>
      <c r="I771" s="23">
        <f t="shared" si="26"/>
        <v>100</v>
      </c>
    </row>
    <row r="772" spans="1:10" ht="63" x14ac:dyDescent="0.25">
      <c r="A772" s="6" t="s">
        <v>127</v>
      </c>
      <c r="B772" s="6" t="s">
        <v>164</v>
      </c>
      <c r="C772" s="6" t="s">
        <v>8</v>
      </c>
      <c r="D772" s="7" t="s">
        <v>497</v>
      </c>
      <c r="E772" s="8" t="s">
        <v>499</v>
      </c>
      <c r="F772" s="6" t="s">
        <v>128</v>
      </c>
      <c r="G772" s="22">
        <v>2000</v>
      </c>
      <c r="H772" s="21">
        <v>2000</v>
      </c>
      <c r="I772" s="23">
        <f t="shared" si="26"/>
        <v>100</v>
      </c>
    </row>
    <row r="773" spans="1:10" ht="63" x14ac:dyDescent="0.25">
      <c r="A773" s="6" t="s">
        <v>420</v>
      </c>
      <c r="B773" s="6" t="s">
        <v>164</v>
      </c>
      <c r="C773" s="6" t="s">
        <v>8</v>
      </c>
      <c r="D773" s="7" t="s">
        <v>421</v>
      </c>
      <c r="E773" s="8" t="s">
        <v>14</v>
      </c>
      <c r="F773" s="9" t="s">
        <v>0</v>
      </c>
      <c r="G773" s="22">
        <f>G774</f>
        <v>732.2</v>
      </c>
      <c r="H773" s="21">
        <f>H774</f>
        <v>623</v>
      </c>
      <c r="I773" s="23">
        <f t="shared" si="26"/>
        <v>85.086042065009565</v>
      </c>
    </row>
    <row r="774" spans="1:10" ht="47.25" x14ac:dyDescent="0.25">
      <c r="A774" s="6" t="s">
        <v>106</v>
      </c>
      <c r="B774" s="6" t="s">
        <v>164</v>
      </c>
      <c r="C774" s="6" t="s">
        <v>8</v>
      </c>
      <c r="D774" s="7" t="s">
        <v>421</v>
      </c>
      <c r="E774" s="8" t="s">
        <v>108</v>
      </c>
      <c r="F774" s="9" t="s">
        <v>0</v>
      </c>
      <c r="G774" s="22">
        <f>G775</f>
        <v>732.2</v>
      </c>
      <c r="H774" s="21">
        <f>H775</f>
        <v>623</v>
      </c>
      <c r="I774" s="23">
        <f t="shared" si="26"/>
        <v>85.086042065009565</v>
      </c>
    </row>
    <row r="775" spans="1:10" ht="63" x14ac:dyDescent="0.25">
      <c r="A775" s="6" t="s">
        <v>127</v>
      </c>
      <c r="B775" s="6" t="s">
        <v>164</v>
      </c>
      <c r="C775" s="6" t="s">
        <v>8</v>
      </c>
      <c r="D775" s="7" t="s">
        <v>421</v>
      </c>
      <c r="E775" s="8" t="s">
        <v>108</v>
      </c>
      <c r="F775" s="6" t="s">
        <v>128</v>
      </c>
      <c r="G775" s="22">
        <v>732.2</v>
      </c>
      <c r="H775" s="21">
        <v>623</v>
      </c>
      <c r="I775" s="23">
        <f t="shared" si="26"/>
        <v>85.086042065009565</v>
      </c>
    </row>
    <row r="776" spans="1:10" ht="47.25" x14ac:dyDescent="0.25">
      <c r="A776" s="6" t="s">
        <v>500</v>
      </c>
      <c r="B776" s="6" t="s">
        <v>164</v>
      </c>
      <c r="C776" s="6" t="s">
        <v>8</v>
      </c>
      <c r="D776" s="7" t="s">
        <v>501</v>
      </c>
      <c r="E776" s="8" t="s">
        <v>14</v>
      </c>
      <c r="F776" s="9" t="s">
        <v>0</v>
      </c>
      <c r="G776" s="22">
        <f>G777</f>
        <v>162.80000000000001</v>
      </c>
      <c r="H776" s="21">
        <f>H777</f>
        <v>85.8</v>
      </c>
      <c r="I776" s="23">
        <f t="shared" si="26"/>
        <v>52.702702702702695</v>
      </c>
    </row>
    <row r="777" spans="1:10" ht="47.25" x14ac:dyDescent="0.25">
      <c r="A777" s="6" t="s">
        <v>87</v>
      </c>
      <c r="B777" s="6" t="s">
        <v>164</v>
      </c>
      <c r="C777" s="6" t="s">
        <v>8</v>
      </c>
      <c r="D777" s="7" t="s">
        <v>501</v>
      </c>
      <c r="E777" s="8" t="s">
        <v>88</v>
      </c>
      <c r="F777" s="9" t="s">
        <v>0</v>
      </c>
      <c r="G777" s="22">
        <f>G778</f>
        <v>162.80000000000001</v>
      </c>
      <c r="H777" s="21">
        <f>H778</f>
        <v>85.8</v>
      </c>
      <c r="I777" s="23">
        <f t="shared" si="26"/>
        <v>52.702702702702695</v>
      </c>
    </row>
    <row r="778" spans="1:10" ht="63" x14ac:dyDescent="0.25">
      <c r="A778" s="6" t="s">
        <v>30</v>
      </c>
      <c r="B778" s="6" t="s">
        <v>164</v>
      </c>
      <c r="C778" s="6" t="s">
        <v>8</v>
      </c>
      <c r="D778" s="7" t="s">
        <v>501</v>
      </c>
      <c r="E778" s="8" t="s">
        <v>88</v>
      </c>
      <c r="F778" s="6" t="s">
        <v>31</v>
      </c>
      <c r="G778" s="22">
        <v>162.80000000000001</v>
      </c>
      <c r="H778" s="21">
        <v>85.8</v>
      </c>
      <c r="I778" s="23">
        <f t="shared" si="26"/>
        <v>52.702702702702695</v>
      </c>
    </row>
    <row r="779" spans="1:10" ht="31.5" x14ac:dyDescent="0.25">
      <c r="A779" s="6" t="s">
        <v>502</v>
      </c>
      <c r="B779" s="6" t="s">
        <v>164</v>
      </c>
      <c r="C779" s="6" t="s">
        <v>8</v>
      </c>
      <c r="D779" s="7" t="s">
        <v>503</v>
      </c>
      <c r="E779" s="8" t="s">
        <v>14</v>
      </c>
      <c r="F779" s="9" t="s">
        <v>0</v>
      </c>
      <c r="G779" s="22">
        <f>G780+G782</f>
        <v>96.1</v>
      </c>
      <c r="H779" s="21">
        <f>H780+H782</f>
        <v>96.1</v>
      </c>
      <c r="I779" s="23">
        <f t="shared" si="26"/>
        <v>100</v>
      </c>
    </row>
    <row r="780" spans="1:10" ht="47.25" x14ac:dyDescent="0.25">
      <c r="A780" s="6" t="s">
        <v>504</v>
      </c>
      <c r="B780" s="6" t="s">
        <v>164</v>
      </c>
      <c r="C780" s="6" t="s">
        <v>8</v>
      </c>
      <c r="D780" s="7" t="s">
        <v>503</v>
      </c>
      <c r="E780" s="8" t="s">
        <v>505</v>
      </c>
      <c r="F780" s="9" t="s">
        <v>0</v>
      </c>
      <c r="G780" s="22">
        <f>G781</f>
        <v>95.1</v>
      </c>
      <c r="H780" s="21">
        <f>H781</f>
        <v>95.1</v>
      </c>
      <c r="I780" s="23">
        <f t="shared" si="26"/>
        <v>100</v>
      </c>
    </row>
    <row r="781" spans="1:10" ht="63" x14ac:dyDescent="0.25">
      <c r="A781" s="6" t="s">
        <v>127</v>
      </c>
      <c r="B781" s="6" t="s">
        <v>164</v>
      </c>
      <c r="C781" s="6" t="s">
        <v>8</v>
      </c>
      <c r="D781" s="7" t="s">
        <v>503</v>
      </c>
      <c r="E781" s="8" t="s">
        <v>505</v>
      </c>
      <c r="F781" s="6" t="s">
        <v>128</v>
      </c>
      <c r="G781" s="22">
        <v>95.1</v>
      </c>
      <c r="H781" s="21">
        <v>95.1</v>
      </c>
      <c r="I781" s="23">
        <f t="shared" si="26"/>
        <v>100</v>
      </c>
    </row>
    <row r="782" spans="1:10" ht="31.5" x14ac:dyDescent="0.25">
      <c r="A782" s="6" t="s">
        <v>506</v>
      </c>
      <c r="B782" s="6" t="s">
        <v>164</v>
      </c>
      <c r="C782" s="6" t="s">
        <v>8</v>
      </c>
      <c r="D782" s="7" t="s">
        <v>503</v>
      </c>
      <c r="E782" s="8" t="s">
        <v>507</v>
      </c>
      <c r="F782" s="9" t="s">
        <v>0</v>
      </c>
      <c r="G782" s="22">
        <f>G783</f>
        <v>1</v>
      </c>
      <c r="H782" s="21">
        <f>H783</f>
        <v>1</v>
      </c>
      <c r="I782" s="23">
        <f t="shared" si="26"/>
        <v>100</v>
      </c>
    </row>
    <row r="783" spans="1:10" ht="63" x14ac:dyDescent="0.25">
      <c r="A783" s="6" t="s">
        <v>127</v>
      </c>
      <c r="B783" s="6" t="s">
        <v>164</v>
      </c>
      <c r="C783" s="6" t="s">
        <v>8</v>
      </c>
      <c r="D783" s="7" t="s">
        <v>503</v>
      </c>
      <c r="E783" s="8" t="s">
        <v>507</v>
      </c>
      <c r="F783" s="6" t="s">
        <v>128</v>
      </c>
      <c r="G783" s="22">
        <v>1</v>
      </c>
      <c r="H783" s="21">
        <v>1</v>
      </c>
      <c r="I783" s="23">
        <f t="shared" si="26"/>
        <v>100</v>
      </c>
    </row>
    <row r="784" spans="1:10" ht="31.5" x14ac:dyDescent="0.25">
      <c r="A784" s="4" t="s">
        <v>508</v>
      </c>
      <c r="B784" s="4" t="s">
        <v>164</v>
      </c>
      <c r="C784" s="4" t="s">
        <v>33</v>
      </c>
      <c r="D784" s="46" t="s">
        <v>0</v>
      </c>
      <c r="E784" s="46"/>
      <c r="F784" s="4" t="s">
        <v>0</v>
      </c>
      <c r="G784" s="14">
        <f>G785+G790</f>
        <v>22622.6</v>
      </c>
      <c r="H784" s="20">
        <f>H785+H790</f>
        <v>22327.1</v>
      </c>
      <c r="I784" s="20">
        <f t="shared" si="26"/>
        <v>98.693784092014184</v>
      </c>
      <c r="J784" s="16"/>
    </row>
    <row r="785" spans="1:10" ht="78.75" x14ac:dyDescent="0.25">
      <c r="A785" s="6" t="s">
        <v>416</v>
      </c>
      <c r="B785" s="6" t="s">
        <v>164</v>
      </c>
      <c r="C785" s="6" t="s">
        <v>33</v>
      </c>
      <c r="D785" s="7" t="s">
        <v>417</v>
      </c>
      <c r="E785" s="8" t="s">
        <v>14</v>
      </c>
      <c r="F785" s="9" t="s">
        <v>0</v>
      </c>
      <c r="G785" s="22">
        <f>G786</f>
        <v>12658</v>
      </c>
      <c r="H785" s="21">
        <f>H786</f>
        <v>12390</v>
      </c>
      <c r="I785" s="23">
        <f t="shared" si="26"/>
        <v>97.882761889714004</v>
      </c>
    </row>
    <row r="786" spans="1:10" ht="78.75" x14ac:dyDescent="0.25">
      <c r="A786" s="6" t="s">
        <v>509</v>
      </c>
      <c r="B786" s="6" t="s">
        <v>164</v>
      </c>
      <c r="C786" s="6" t="s">
        <v>33</v>
      </c>
      <c r="D786" s="7" t="s">
        <v>510</v>
      </c>
      <c r="E786" s="8" t="s">
        <v>14</v>
      </c>
      <c r="F786" s="9" t="s">
        <v>0</v>
      </c>
      <c r="G786" s="22">
        <f>G787</f>
        <v>12658</v>
      </c>
      <c r="H786" s="21">
        <f>H787</f>
        <v>12390</v>
      </c>
      <c r="I786" s="23">
        <f t="shared" si="26"/>
        <v>97.882761889714004</v>
      </c>
    </row>
    <row r="787" spans="1:10" ht="47.25" x14ac:dyDescent="0.25">
      <c r="A787" s="6" t="s">
        <v>106</v>
      </c>
      <c r="B787" s="6" t="s">
        <v>164</v>
      </c>
      <c r="C787" s="6" t="s">
        <v>33</v>
      </c>
      <c r="D787" s="7" t="s">
        <v>510</v>
      </c>
      <c r="E787" s="8" t="s">
        <v>108</v>
      </c>
      <c r="F787" s="9" t="s">
        <v>0</v>
      </c>
      <c r="G787" s="22">
        <f>G788+G789</f>
        <v>12658</v>
      </c>
      <c r="H787" s="21">
        <f>H788+H789</f>
        <v>12390</v>
      </c>
      <c r="I787" s="23">
        <f t="shared" si="26"/>
        <v>97.882761889714004</v>
      </c>
    </row>
    <row r="788" spans="1:10" ht="126" x14ac:dyDescent="0.25">
      <c r="A788" s="6" t="s">
        <v>19</v>
      </c>
      <c r="B788" s="6" t="s">
        <v>164</v>
      </c>
      <c r="C788" s="6" t="s">
        <v>33</v>
      </c>
      <c r="D788" s="7" t="s">
        <v>510</v>
      </c>
      <c r="E788" s="8" t="s">
        <v>108</v>
      </c>
      <c r="F788" s="6" t="s">
        <v>20</v>
      </c>
      <c r="G788" s="22">
        <v>12186.4</v>
      </c>
      <c r="H788" s="21">
        <v>11927.2</v>
      </c>
      <c r="I788" s="23">
        <f t="shared" si="26"/>
        <v>97.87303879734786</v>
      </c>
    </row>
    <row r="789" spans="1:10" ht="63" x14ac:dyDescent="0.25">
      <c r="A789" s="6" t="s">
        <v>30</v>
      </c>
      <c r="B789" s="6" t="s">
        <v>164</v>
      </c>
      <c r="C789" s="6" t="s">
        <v>33</v>
      </c>
      <c r="D789" s="7" t="s">
        <v>510</v>
      </c>
      <c r="E789" s="8" t="s">
        <v>108</v>
      </c>
      <c r="F789" s="6" t="s">
        <v>31</v>
      </c>
      <c r="G789" s="22">
        <v>471.6</v>
      </c>
      <c r="H789" s="21">
        <v>462.8</v>
      </c>
      <c r="I789" s="23">
        <f t="shared" si="26"/>
        <v>98.134011874469877</v>
      </c>
    </row>
    <row r="790" spans="1:10" ht="63" x14ac:dyDescent="0.25">
      <c r="A790" s="6" t="s">
        <v>12</v>
      </c>
      <c r="B790" s="6" t="s">
        <v>164</v>
      </c>
      <c r="C790" s="6" t="s">
        <v>33</v>
      </c>
      <c r="D790" s="7" t="s">
        <v>13</v>
      </c>
      <c r="E790" s="8" t="s">
        <v>14</v>
      </c>
      <c r="F790" s="9" t="s">
        <v>0</v>
      </c>
      <c r="G790" s="22">
        <f>G791+G794</f>
        <v>9964.6</v>
      </c>
      <c r="H790" s="21">
        <f>H791+H794</f>
        <v>9937.1</v>
      </c>
      <c r="I790" s="23">
        <f t="shared" si="26"/>
        <v>99.72402304156715</v>
      </c>
    </row>
    <row r="791" spans="1:10" ht="47.25" x14ac:dyDescent="0.25">
      <c r="A791" s="6" t="s">
        <v>43</v>
      </c>
      <c r="B791" s="6" t="s">
        <v>164</v>
      </c>
      <c r="C791" s="6" t="s">
        <v>33</v>
      </c>
      <c r="D791" s="7" t="s">
        <v>44</v>
      </c>
      <c r="E791" s="8" t="s">
        <v>14</v>
      </c>
      <c r="F791" s="9" t="s">
        <v>0</v>
      </c>
      <c r="G791" s="22">
        <f>G792</f>
        <v>9494.6</v>
      </c>
      <c r="H791" s="21">
        <f>H792</f>
        <v>9494.6</v>
      </c>
      <c r="I791" s="23">
        <f t="shared" si="26"/>
        <v>100</v>
      </c>
    </row>
    <row r="792" spans="1:10" ht="47.25" x14ac:dyDescent="0.25">
      <c r="A792" s="6" t="s">
        <v>17</v>
      </c>
      <c r="B792" s="6" t="s">
        <v>164</v>
      </c>
      <c r="C792" s="6" t="s">
        <v>33</v>
      </c>
      <c r="D792" s="7" t="s">
        <v>44</v>
      </c>
      <c r="E792" s="8" t="s">
        <v>18</v>
      </c>
      <c r="F792" s="9" t="s">
        <v>0</v>
      </c>
      <c r="G792" s="22">
        <f>G793</f>
        <v>9494.6</v>
      </c>
      <c r="H792" s="21">
        <f>H793</f>
        <v>9494.6</v>
      </c>
      <c r="I792" s="23">
        <f t="shared" si="26"/>
        <v>100</v>
      </c>
    </row>
    <row r="793" spans="1:10" ht="126" x14ac:dyDescent="0.25">
      <c r="A793" s="6" t="s">
        <v>19</v>
      </c>
      <c r="B793" s="6" t="s">
        <v>164</v>
      </c>
      <c r="C793" s="6" t="s">
        <v>33</v>
      </c>
      <c r="D793" s="7" t="s">
        <v>44</v>
      </c>
      <c r="E793" s="8" t="s">
        <v>18</v>
      </c>
      <c r="F793" s="6" t="s">
        <v>20</v>
      </c>
      <c r="G793" s="22">
        <v>9494.6</v>
      </c>
      <c r="H793" s="21">
        <v>9494.6</v>
      </c>
      <c r="I793" s="23">
        <f t="shared" si="26"/>
        <v>100</v>
      </c>
    </row>
    <row r="794" spans="1:10" ht="47.25" x14ac:dyDescent="0.25">
      <c r="A794" s="6" t="s">
        <v>21</v>
      </c>
      <c r="B794" s="6" t="s">
        <v>164</v>
      </c>
      <c r="C794" s="6" t="s">
        <v>33</v>
      </c>
      <c r="D794" s="7" t="s">
        <v>44</v>
      </c>
      <c r="E794" s="8" t="s">
        <v>22</v>
      </c>
      <c r="F794" s="9" t="s">
        <v>0</v>
      </c>
      <c r="G794" s="22">
        <f>G795+G796</f>
        <v>470</v>
      </c>
      <c r="H794" s="21">
        <f>H795+H796</f>
        <v>442.5</v>
      </c>
      <c r="I794" s="23">
        <f t="shared" si="26"/>
        <v>94.148936170212778</v>
      </c>
    </row>
    <row r="795" spans="1:10" ht="126" x14ac:dyDescent="0.25">
      <c r="A795" s="6" t="s">
        <v>19</v>
      </c>
      <c r="B795" s="6" t="s">
        <v>164</v>
      </c>
      <c r="C795" s="6" t="s">
        <v>33</v>
      </c>
      <c r="D795" s="7" t="s">
        <v>44</v>
      </c>
      <c r="E795" s="8" t="s">
        <v>22</v>
      </c>
      <c r="F795" s="6" t="s">
        <v>20</v>
      </c>
      <c r="G795" s="22">
        <v>180</v>
      </c>
      <c r="H795" s="21">
        <v>152.6</v>
      </c>
      <c r="I795" s="23">
        <f t="shared" si="26"/>
        <v>84.777777777777771</v>
      </c>
    </row>
    <row r="796" spans="1:10" ht="63" x14ac:dyDescent="0.25">
      <c r="A796" s="6" t="s">
        <v>30</v>
      </c>
      <c r="B796" s="6" t="s">
        <v>164</v>
      </c>
      <c r="C796" s="6" t="s">
        <v>33</v>
      </c>
      <c r="D796" s="7" t="s">
        <v>44</v>
      </c>
      <c r="E796" s="8" t="s">
        <v>22</v>
      </c>
      <c r="F796" s="6" t="s">
        <v>31</v>
      </c>
      <c r="G796" s="22">
        <v>290</v>
      </c>
      <c r="H796" s="21">
        <v>289.89999999999998</v>
      </c>
      <c r="I796" s="23">
        <f t="shared" si="26"/>
        <v>99.965517241379303</v>
      </c>
    </row>
    <row r="797" spans="1:10" ht="15.75" x14ac:dyDescent="0.25">
      <c r="A797" s="4" t="s">
        <v>511</v>
      </c>
      <c r="B797" s="4" t="s">
        <v>512</v>
      </c>
      <c r="C797" s="4" t="s">
        <v>9</v>
      </c>
      <c r="D797" s="45" t="s">
        <v>0</v>
      </c>
      <c r="E797" s="45"/>
      <c r="F797" s="5" t="s">
        <v>0</v>
      </c>
      <c r="G797" s="14">
        <f>G798+G853+G877+G802</f>
        <v>214629.6</v>
      </c>
      <c r="H797" s="20">
        <f>H798+H853+H877+H802</f>
        <v>212610.4</v>
      </c>
      <c r="I797" s="20">
        <f t="shared" si="26"/>
        <v>99.059216436129958</v>
      </c>
      <c r="J797" s="16"/>
    </row>
    <row r="798" spans="1:10" ht="15.75" x14ac:dyDescent="0.25">
      <c r="A798" s="4" t="s">
        <v>513</v>
      </c>
      <c r="B798" s="4" t="s">
        <v>512</v>
      </c>
      <c r="C798" s="4" t="s">
        <v>8</v>
      </c>
      <c r="D798" s="46" t="s">
        <v>0</v>
      </c>
      <c r="E798" s="46"/>
      <c r="F798" s="4" t="s">
        <v>0</v>
      </c>
      <c r="G798" s="14">
        <f t="shared" ref="G798:H800" si="27">G799</f>
        <v>12246.9</v>
      </c>
      <c r="H798" s="20">
        <f t="shared" si="27"/>
        <v>12245.9</v>
      </c>
      <c r="I798" s="20">
        <f t="shared" si="26"/>
        <v>99.991834668365058</v>
      </c>
    </row>
    <row r="799" spans="1:10" ht="31.5" x14ac:dyDescent="0.25">
      <c r="A799" s="6" t="s">
        <v>67</v>
      </c>
      <c r="B799" s="6" t="s">
        <v>512</v>
      </c>
      <c r="C799" s="6" t="s">
        <v>8</v>
      </c>
      <c r="D799" s="7" t="s">
        <v>68</v>
      </c>
      <c r="E799" s="8" t="s">
        <v>14</v>
      </c>
      <c r="F799" s="9" t="s">
        <v>0</v>
      </c>
      <c r="G799" s="22">
        <f t="shared" si="27"/>
        <v>12246.9</v>
      </c>
      <c r="H799" s="21">
        <f t="shared" si="27"/>
        <v>12245.9</v>
      </c>
      <c r="I799" s="28">
        <f t="shared" si="26"/>
        <v>99.991834668365058</v>
      </c>
    </row>
    <row r="800" spans="1:10" ht="31.5" x14ac:dyDescent="0.25">
      <c r="A800" s="6" t="s">
        <v>514</v>
      </c>
      <c r="B800" s="6" t="s">
        <v>512</v>
      </c>
      <c r="C800" s="6" t="s">
        <v>8</v>
      </c>
      <c r="D800" s="7" t="s">
        <v>68</v>
      </c>
      <c r="E800" s="8" t="s">
        <v>515</v>
      </c>
      <c r="F800" s="9" t="s">
        <v>0</v>
      </c>
      <c r="G800" s="22">
        <f t="shared" si="27"/>
        <v>12246.9</v>
      </c>
      <c r="H800" s="21">
        <f t="shared" si="27"/>
        <v>12245.9</v>
      </c>
      <c r="I800" s="28">
        <f t="shared" si="26"/>
        <v>99.991834668365058</v>
      </c>
    </row>
    <row r="801" spans="1:9" ht="31.5" x14ac:dyDescent="0.25">
      <c r="A801" s="6" t="s">
        <v>55</v>
      </c>
      <c r="B801" s="6" t="s">
        <v>512</v>
      </c>
      <c r="C801" s="6" t="s">
        <v>8</v>
      </c>
      <c r="D801" s="7" t="s">
        <v>68</v>
      </c>
      <c r="E801" s="8" t="s">
        <v>515</v>
      </c>
      <c r="F801" s="6" t="s">
        <v>56</v>
      </c>
      <c r="G801" s="22">
        <v>12246.9</v>
      </c>
      <c r="H801" s="21">
        <v>12245.9</v>
      </c>
      <c r="I801" s="28">
        <f t="shared" si="26"/>
        <v>99.991834668365058</v>
      </c>
    </row>
    <row r="802" spans="1:9" ht="31.5" x14ac:dyDescent="0.25">
      <c r="A802" s="4" t="s">
        <v>516</v>
      </c>
      <c r="B802" s="4" t="s">
        <v>512</v>
      </c>
      <c r="C802" s="4" t="s">
        <v>24</v>
      </c>
      <c r="D802" s="46" t="s">
        <v>0</v>
      </c>
      <c r="E802" s="46"/>
      <c r="F802" s="4" t="s">
        <v>0</v>
      </c>
      <c r="G802" s="14">
        <f>G803+G822+G826+G836+G846+G850+G842</f>
        <v>18575.599999999995</v>
      </c>
      <c r="H802" s="14">
        <f>H803+H822+H826+H836+H846+H850+H842</f>
        <v>17626.100000000002</v>
      </c>
      <c r="I802" s="20">
        <f t="shared" si="26"/>
        <v>94.888455823768851</v>
      </c>
    </row>
    <row r="803" spans="1:9" ht="78.75" x14ac:dyDescent="0.25">
      <c r="A803" s="6" t="s">
        <v>165</v>
      </c>
      <c r="B803" s="6" t="s">
        <v>512</v>
      </c>
      <c r="C803" s="6" t="s">
        <v>24</v>
      </c>
      <c r="D803" s="7" t="s">
        <v>166</v>
      </c>
      <c r="E803" s="8" t="s">
        <v>14</v>
      </c>
      <c r="F803" s="9" t="s">
        <v>0</v>
      </c>
      <c r="G803" s="22">
        <f>G804+G808</f>
        <v>10687.699999999999</v>
      </c>
      <c r="H803" s="22">
        <f>H804+H808</f>
        <v>10263.200000000001</v>
      </c>
      <c r="I803" s="23">
        <f t="shared" si="26"/>
        <v>96.02814450255903</v>
      </c>
    </row>
    <row r="804" spans="1:9" ht="63" x14ac:dyDescent="0.25">
      <c r="A804" s="6" t="s">
        <v>167</v>
      </c>
      <c r="B804" s="6" t="s">
        <v>512</v>
      </c>
      <c r="C804" s="6" t="s">
        <v>24</v>
      </c>
      <c r="D804" s="7" t="s">
        <v>168</v>
      </c>
      <c r="E804" s="8" t="s">
        <v>14</v>
      </c>
      <c r="F804" s="9" t="s">
        <v>0</v>
      </c>
      <c r="G804" s="22">
        <f t="shared" ref="G804:H806" si="28">G805</f>
        <v>888.4</v>
      </c>
      <c r="H804" s="22">
        <f t="shared" si="28"/>
        <v>813</v>
      </c>
      <c r="I804" s="23">
        <f t="shared" si="26"/>
        <v>91.512832057631698</v>
      </c>
    </row>
    <row r="805" spans="1:9" ht="47.25" x14ac:dyDescent="0.25">
      <c r="A805" s="6" t="s">
        <v>382</v>
      </c>
      <c r="B805" s="6" t="s">
        <v>512</v>
      </c>
      <c r="C805" s="6" t="s">
        <v>24</v>
      </c>
      <c r="D805" s="7" t="s">
        <v>383</v>
      </c>
      <c r="E805" s="8" t="s">
        <v>14</v>
      </c>
      <c r="F805" s="9" t="s">
        <v>0</v>
      </c>
      <c r="G805" s="22">
        <f t="shared" si="28"/>
        <v>888.4</v>
      </c>
      <c r="H805" s="22">
        <f t="shared" si="28"/>
        <v>813</v>
      </c>
      <c r="I805" s="23">
        <f t="shared" si="26"/>
        <v>91.512832057631698</v>
      </c>
    </row>
    <row r="806" spans="1:9" ht="157.5" x14ac:dyDescent="0.25">
      <c r="A806" s="6" t="s">
        <v>384</v>
      </c>
      <c r="B806" s="6" t="s">
        <v>512</v>
      </c>
      <c r="C806" s="6" t="s">
        <v>24</v>
      </c>
      <c r="D806" s="7" t="s">
        <v>383</v>
      </c>
      <c r="E806" s="8" t="s">
        <v>385</v>
      </c>
      <c r="F806" s="9" t="s">
        <v>0</v>
      </c>
      <c r="G806" s="22">
        <f t="shared" si="28"/>
        <v>888.4</v>
      </c>
      <c r="H806" s="21">
        <f t="shared" si="28"/>
        <v>813</v>
      </c>
      <c r="I806" s="23">
        <f t="shared" si="26"/>
        <v>91.512832057631698</v>
      </c>
    </row>
    <row r="807" spans="1:9" ht="31.5" x14ac:dyDescent="0.25">
      <c r="A807" s="6" t="s">
        <v>55</v>
      </c>
      <c r="B807" s="6" t="s">
        <v>512</v>
      </c>
      <c r="C807" s="6" t="s">
        <v>24</v>
      </c>
      <c r="D807" s="7" t="s">
        <v>383</v>
      </c>
      <c r="E807" s="8" t="s">
        <v>385</v>
      </c>
      <c r="F807" s="6" t="s">
        <v>56</v>
      </c>
      <c r="G807" s="22">
        <v>888.4</v>
      </c>
      <c r="H807" s="21">
        <v>813</v>
      </c>
      <c r="I807" s="23">
        <f t="shared" si="26"/>
        <v>91.512832057631698</v>
      </c>
    </row>
    <row r="808" spans="1:9" ht="31.5" x14ac:dyDescent="0.25">
      <c r="A808" s="6" t="s">
        <v>373</v>
      </c>
      <c r="B808" s="6" t="s">
        <v>512</v>
      </c>
      <c r="C808" s="6" t="s">
        <v>24</v>
      </c>
      <c r="D808" s="7" t="s">
        <v>374</v>
      </c>
      <c r="E808" s="8" t="s">
        <v>14</v>
      </c>
      <c r="F808" s="9" t="s">
        <v>0</v>
      </c>
      <c r="G808" s="22">
        <f>G809</f>
        <v>9799.2999999999993</v>
      </c>
      <c r="H808" s="21">
        <f>H809</f>
        <v>9450.2000000000007</v>
      </c>
      <c r="I808" s="23">
        <f t="shared" si="26"/>
        <v>96.437500637800682</v>
      </c>
    </row>
    <row r="809" spans="1:9" ht="94.5" x14ac:dyDescent="0.25">
      <c r="A809" s="6" t="s">
        <v>517</v>
      </c>
      <c r="B809" s="6" t="s">
        <v>512</v>
      </c>
      <c r="C809" s="6" t="s">
        <v>24</v>
      </c>
      <c r="D809" s="7" t="s">
        <v>518</v>
      </c>
      <c r="E809" s="8" t="s">
        <v>14</v>
      </c>
      <c r="F809" s="9" t="s">
        <v>0</v>
      </c>
      <c r="G809" s="22">
        <f>G810+G812+G814+G816+G818+G820</f>
        <v>9799.2999999999993</v>
      </c>
      <c r="H809" s="21">
        <f>H810+H812+H814+H816+H818+H820</f>
        <v>9450.2000000000007</v>
      </c>
      <c r="I809" s="23">
        <f t="shared" si="26"/>
        <v>96.437500637800682</v>
      </c>
    </row>
    <row r="810" spans="1:9" ht="63" x14ac:dyDescent="0.25">
      <c r="A810" s="6" t="s">
        <v>519</v>
      </c>
      <c r="B810" s="6" t="s">
        <v>512</v>
      </c>
      <c r="C810" s="6" t="s">
        <v>24</v>
      </c>
      <c r="D810" s="7" t="s">
        <v>518</v>
      </c>
      <c r="E810" s="8" t="s">
        <v>520</v>
      </c>
      <c r="F810" s="9" t="s">
        <v>0</v>
      </c>
      <c r="G810" s="22">
        <f>G811</f>
        <v>173</v>
      </c>
      <c r="H810" s="21">
        <f>H811</f>
        <v>158.6</v>
      </c>
      <c r="I810" s="23">
        <f t="shared" si="26"/>
        <v>91.67630057803467</v>
      </c>
    </row>
    <row r="811" spans="1:9" ht="31.5" x14ac:dyDescent="0.25">
      <c r="A811" s="6" t="s">
        <v>55</v>
      </c>
      <c r="B811" s="6" t="s">
        <v>512</v>
      </c>
      <c r="C811" s="6" t="s">
        <v>24</v>
      </c>
      <c r="D811" s="7" t="s">
        <v>518</v>
      </c>
      <c r="E811" s="8" t="s">
        <v>520</v>
      </c>
      <c r="F811" s="6" t="s">
        <v>56</v>
      </c>
      <c r="G811" s="22">
        <v>173</v>
      </c>
      <c r="H811" s="21">
        <v>158.6</v>
      </c>
      <c r="I811" s="23">
        <f t="shared" si="26"/>
        <v>91.67630057803467</v>
      </c>
    </row>
    <row r="812" spans="1:9" ht="110.25" x14ac:dyDescent="0.25">
      <c r="A812" s="6" t="s">
        <v>521</v>
      </c>
      <c r="B812" s="6" t="s">
        <v>512</v>
      </c>
      <c r="C812" s="6" t="s">
        <v>24</v>
      </c>
      <c r="D812" s="7" t="s">
        <v>518</v>
      </c>
      <c r="E812" s="8" t="s">
        <v>522</v>
      </c>
      <c r="F812" s="9" t="s">
        <v>0</v>
      </c>
      <c r="G812" s="22">
        <f>G813</f>
        <v>272.7</v>
      </c>
      <c r="H812" s="21">
        <f>H813</f>
        <v>261.89999999999998</v>
      </c>
      <c r="I812" s="23">
        <f t="shared" si="26"/>
        <v>96.039603960396036</v>
      </c>
    </row>
    <row r="813" spans="1:9" ht="31.5" x14ac:dyDescent="0.25">
      <c r="A813" s="6" t="s">
        <v>55</v>
      </c>
      <c r="B813" s="6" t="s">
        <v>512</v>
      </c>
      <c r="C813" s="6" t="s">
        <v>24</v>
      </c>
      <c r="D813" s="7" t="s">
        <v>518</v>
      </c>
      <c r="E813" s="8" t="s">
        <v>522</v>
      </c>
      <c r="F813" s="6" t="s">
        <v>56</v>
      </c>
      <c r="G813" s="22">
        <v>272.7</v>
      </c>
      <c r="H813" s="21">
        <v>261.89999999999998</v>
      </c>
      <c r="I813" s="23">
        <f t="shared" si="26"/>
        <v>96.039603960396036</v>
      </c>
    </row>
    <row r="814" spans="1:9" ht="157.5" x14ac:dyDescent="0.25">
      <c r="A814" s="6" t="s">
        <v>523</v>
      </c>
      <c r="B814" s="6" t="s">
        <v>512</v>
      </c>
      <c r="C814" s="6" t="s">
        <v>24</v>
      </c>
      <c r="D814" s="7" t="s">
        <v>518</v>
      </c>
      <c r="E814" s="8" t="s">
        <v>524</v>
      </c>
      <c r="F814" s="9" t="s">
        <v>0</v>
      </c>
      <c r="G814" s="22">
        <f>G815</f>
        <v>1305.5999999999999</v>
      </c>
      <c r="H814" s="21">
        <f>H815</f>
        <v>981.8</v>
      </c>
      <c r="I814" s="23">
        <f t="shared" si="26"/>
        <v>75.199142156862735</v>
      </c>
    </row>
    <row r="815" spans="1:9" ht="31.5" x14ac:dyDescent="0.25">
      <c r="A815" s="6" t="s">
        <v>55</v>
      </c>
      <c r="B815" s="6" t="s">
        <v>512</v>
      </c>
      <c r="C815" s="6" t="s">
        <v>24</v>
      </c>
      <c r="D815" s="7" t="s">
        <v>518</v>
      </c>
      <c r="E815" s="8" t="s">
        <v>524</v>
      </c>
      <c r="F815" s="6" t="s">
        <v>56</v>
      </c>
      <c r="G815" s="22">
        <v>1305.5999999999999</v>
      </c>
      <c r="H815" s="21">
        <v>981.8</v>
      </c>
      <c r="I815" s="23">
        <f t="shared" si="26"/>
        <v>75.199142156862735</v>
      </c>
    </row>
    <row r="816" spans="1:9" ht="78.75" x14ac:dyDescent="0.25">
      <c r="A816" s="6" t="s">
        <v>525</v>
      </c>
      <c r="B816" s="6" t="s">
        <v>512</v>
      </c>
      <c r="C816" s="6" t="s">
        <v>24</v>
      </c>
      <c r="D816" s="7" t="s">
        <v>518</v>
      </c>
      <c r="E816" s="8" t="s">
        <v>526</v>
      </c>
      <c r="F816" s="9" t="s">
        <v>0</v>
      </c>
      <c r="G816" s="22">
        <f>G817</f>
        <v>872.7</v>
      </c>
      <c r="H816" s="21">
        <f>H817</f>
        <v>872.6</v>
      </c>
      <c r="I816" s="23">
        <f t="shared" si="26"/>
        <v>99.988541308582555</v>
      </c>
    </row>
    <row r="817" spans="1:9" ht="31.5" x14ac:dyDescent="0.25">
      <c r="A817" s="6" t="s">
        <v>55</v>
      </c>
      <c r="B817" s="6" t="s">
        <v>512</v>
      </c>
      <c r="C817" s="6" t="s">
        <v>24</v>
      </c>
      <c r="D817" s="7" t="s">
        <v>518</v>
      </c>
      <c r="E817" s="8" t="s">
        <v>526</v>
      </c>
      <c r="F817" s="6" t="s">
        <v>56</v>
      </c>
      <c r="G817" s="22">
        <v>872.7</v>
      </c>
      <c r="H817" s="21">
        <v>872.6</v>
      </c>
      <c r="I817" s="23">
        <f t="shared" si="26"/>
        <v>99.988541308582555</v>
      </c>
    </row>
    <row r="818" spans="1:9" ht="78.75" x14ac:dyDescent="0.25">
      <c r="A818" s="6" t="s">
        <v>527</v>
      </c>
      <c r="B818" s="6" t="s">
        <v>512</v>
      </c>
      <c r="C818" s="6" t="s">
        <v>24</v>
      </c>
      <c r="D818" s="7" t="s">
        <v>518</v>
      </c>
      <c r="E818" s="8" t="s">
        <v>528</v>
      </c>
      <c r="F818" s="9" t="s">
        <v>0</v>
      </c>
      <c r="G818" s="22">
        <f>G819</f>
        <v>364</v>
      </c>
      <c r="H818" s="21">
        <f>H819</f>
        <v>364</v>
      </c>
      <c r="I818" s="23">
        <f t="shared" si="26"/>
        <v>100</v>
      </c>
    </row>
    <row r="819" spans="1:9" ht="31.5" x14ac:dyDescent="0.25">
      <c r="A819" s="6" t="s">
        <v>55</v>
      </c>
      <c r="B819" s="6" t="s">
        <v>512</v>
      </c>
      <c r="C819" s="6" t="s">
        <v>24</v>
      </c>
      <c r="D819" s="7" t="s">
        <v>518</v>
      </c>
      <c r="E819" s="8" t="s">
        <v>528</v>
      </c>
      <c r="F819" s="6" t="s">
        <v>56</v>
      </c>
      <c r="G819" s="22">
        <v>364</v>
      </c>
      <c r="H819" s="21">
        <v>364</v>
      </c>
      <c r="I819" s="23">
        <f t="shared" si="26"/>
        <v>100</v>
      </c>
    </row>
    <row r="820" spans="1:9" ht="126" x14ac:dyDescent="0.25">
      <c r="A820" s="6" t="s">
        <v>529</v>
      </c>
      <c r="B820" s="6" t="s">
        <v>512</v>
      </c>
      <c r="C820" s="6" t="s">
        <v>24</v>
      </c>
      <c r="D820" s="7" t="s">
        <v>518</v>
      </c>
      <c r="E820" s="8" t="s">
        <v>530</v>
      </c>
      <c r="F820" s="9" t="s">
        <v>0</v>
      </c>
      <c r="G820" s="22">
        <f>G821</f>
        <v>6811.3</v>
      </c>
      <c r="H820" s="21">
        <f>H821</f>
        <v>6811.3</v>
      </c>
      <c r="I820" s="23">
        <f t="shared" si="26"/>
        <v>100</v>
      </c>
    </row>
    <row r="821" spans="1:9" ht="31.5" x14ac:dyDescent="0.25">
      <c r="A821" s="6" t="s">
        <v>55</v>
      </c>
      <c r="B821" s="6" t="s">
        <v>512</v>
      </c>
      <c r="C821" s="6" t="s">
        <v>24</v>
      </c>
      <c r="D821" s="7" t="s">
        <v>518</v>
      </c>
      <c r="E821" s="8" t="s">
        <v>530</v>
      </c>
      <c r="F821" s="6" t="s">
        <v>56</v>
      </c>
      <c r="G821" s="22">
        <v>6811.3</v>
      </c>
      <c r="H821" s="21">
        <v>6811.3</v>
      </c>
      <c r="I821" s="23">
        <f t="shared" si="26"/>
        <v>100</v>
      </c>
    </row>
    <row r="822" spans="1:9" ht="94.5" x14ac:dyDescent="0.25">
      <c r="A822" s="6" t="s">
        <v>531</v>
      </c>
      <c r="B822" s="6" t="s">
        <v>512</v>
      </c>
      <c r="C822" s="6" t="s">
        <v>24</v>
      </c>
      <c r="D822" s="7" t="s">
        <v>532</v>
      </c>
      <c r="E822" s="8" t="s">
        <v>14</v>
      </c>
      <c r="F822" s="9" t="s">
        <v>0</v>
      </c>
      <c r="G822" s="22">
        <f t="shared" ref="G822:H824" si="29">G823</f>
        <v>26</v>
      </c>
      <c r="H822" s="21">
        <f t="shared" si="29"/>
        <v>26</v>
      </c>
      <c r="I822" s="23">
        <f t="shared" si="26"/>
        <v>100</v>
      </c>
    </row>
    <row r="823" spans="1:9" ht="31.5" x14ac:dyDescent="0.25">
      <c r="A823" s="6" t="s">
        <v>533</v>
      </c>
      <c r="B823" s="6" t="s">
        <v>512</v>
      </c>
      <c r="C823" s="6" t="s">
        <v>24</v>
      </c>
      <c r="D823" s="7" t="s">
        <v>534</v>
      </c>
      <c r="E823" s="8" t="s">
        <v>14</v>
      </c>
      <c r="F823" s="9" t="s">
        <v>0</v>
      </c>
      <c r="G823" s="22">
        <f t="shared" si="29"/>
        <v>26</v>
      </c>
      <c r="H823" s="21">
        <f t="shared" si="29"/>
        <v>26</v>
      </c>
      <c r="I823" s="23">
        <f t="shared" ref="I823:I890" si="30">H823/G823*100</f>
        <v>100</v>
      </c>
    </row>
    <row r="824" spans="1:9" ht="126" x14ac:dyDescent="0.25">
      <c r="A824" s="6" t="s">
        <v>535</v>
      </c>
      <c r="B824" s="6" t="s">
        <v>512</v>
      </c>
      <c r="C824" s="6" t="s">
        <v>24</v>
      </c>
      <c r="D824" s="7" t="s">
        <v>534</v>
      </c>
      <c r="E824" s="8" t="s">
        <v>530</v>
      </c>
      <c r="F824" s="9" t="s">
        <v>0</v>
      </c>
      <c r="G824" s="22">
        <f t="shared" si="29"/>
        <v>26</v>
      </c>
      <c r="H824" s="21">
        <f t="shared" si="29"/>
        <v>26</v>
      </c>
      <c r="I824" s="23">
        <f t="shared" si="30"/>
        <v>100</v>
      </c>
    </row>
    <row r="825" spans="1:9" ht="31.5" x14ac:dyDescent="0.25">
      <c r="A825" s="6" t="s">
        <v>55</v>
      </c>
      <c r="B825" s="6" t="s">
        <v>512</v>
      </c>
      <c r="C825" s="6" t="s">
        <v>24</v>
      </c>
      <c r="D825" s="7" t="s">
        <v>534</v>
      </c>
      <c r="E825" s="8" t="s">
        <v>530</v>
      </c>
      <c r="F825" s="6" t="s">
        <v>56</v>
      </c>
      <c r="G825" s="22">
        <v>26</v>
      </c>
      <c r="H825" s="21">
        <v>26</v>
      </c>
      <c r="I825" s="23">
        <f t="shared" si="30"/>
        <v>100</v>
      </c>
    </row>
    <row r="826" spans="1:9" ht="78.75" x14ac:dyDescent="0.25">
      <c r="A826" s="6" t="s">
        <v>416</v>
      </c>
      <c r="B826" s="6" t="s">
        <v>512</v>
      </c>
      <c r="C826" s="6" t="s">
        <v>24</v>
      </c>
      <c r="D826" s="7" t="s">
        <v>417</v>
      </c>
      <c r="E826" s="8" t="s">
        <v>14</v>
      </c>
      <c r="F826" s="9" t="s">
        <v>0</v>
      </c>
      <c r="G826" s="22">
        <f>G827</f>
        <v>1278.1999999999998</v>
      </c>
      <c r="H826" s="21">
        <f>H827</f>
        <v>1277.8999999999999</v>
      </c>
      <c r="I826" s="23">
        <f t="shared" si="30"/>
        <v>99.976529494601778</v>
      </c>
    </row>
    <row r="827" spans="1:9" ht="31.5" x14ac:dyDescent="0.25">
      <c r="A827" s="6" t="s">
        <v>494</v>
      </c>
      <c r="B827" s="6" t="s">
        <v>512</v>
      </c>
      <c r="C827" s="6" t="s">
        <v>24</v>
      </c>
      <c r="D827" s="7" t="s">
        <v>495</v>
      </c>
      <c r="E827" s="8" t="s">
        <v>14</v>
      </c>
      <c r="F827" s="9" t="s">
        <v>0</v>
      </c>
      <c r="G827" s="22">
        <f>G828+G830+G832+G834</f>
        <v>1278.1999999999998</v>
      </c>
      <c r="H827" s="21">
        <f>H828+H830+H832+H834</f>
        <v>1277.8999999999999</v>
      </c>
      <c r="I827" s="23">
        <f t="shared" si="30"/>
        <v>99.976529494601778</v>
      </c>
    </row>
    <row r="828" spans="1:9" ht="110.25" x14ac:dyDescent="0.25">
      <c r="A828" s="6" t="s">
        <v>521</v>
      </c>
      <c r="B828" s="6" t="s">
        <v>512</v>
      </c>
      <c r="C828" s="6" t="s">
        <v>24</v>
      </c>
      <c r="D828" s="7" t="s">
        <v>495</v>
      </c>
      <c r="E828" s="8" t="s">
        <v>522</v>
      </c>
      <c r="F828" s="9" t="s">
        <v>0</v>
      </c>
      <c r="G828" s="22">
        <f>G829</f>
        <v>895.8</v>
      </c>
      <c r="H828" s="21">
        <f>H829</f>
        <v>895.8</v>
      </c>
      <c r="I828" s="23">
        <f t="shared" si="30"/>
        <v>100</v>
      </c>
    </row>
    <row r="829" spans="1:9" ht="31.5" x14ac:dyDescent="0.25">
      <c r="A829" s="6" t="s">
        <v>55</v>
      </c>
      <c r="B829" s="6" t="s">
        <v>512</v>
      </c>
      <c r="C829" s="6" t="s">
        <v>24</v>
      </c>
      <c r="D829" s="7" t="s">
        <v>495</v>
      </c>
      <c r="E829" s="8" t="s">
        <v>522</v>
      </c>
      <c r="F829" s="6" t="s">
        <v>56</v>
      </c>
      <c r="G829" s="22">
        <v>895.8</v>
      </c>
      <c r="H829" s="21">
        <v>895.8</v>
      </c>
      <c r="I829" s="23">
        <f t="shared" si="30"/>
        <v>100</v>
      </c>
    </row>
    <row r="830" spans="1:9" ht="78.75" x14ac:dyDescent="0.25">
      <c r="A830" s="6" t="s">
        <v>536</v>
      </c>
      <c r="B830" s="6" t="s">
        <v>512</v>
      </c>
      <c r="C830" s="6" t="s">
        <v>24</v>
      </c>
      <c r="D830" s="7" t="s">
        <v>495</v>
      </c>
      <c r="E830" s="8" t="s">
        <v>526</v>
      </c>
      <c r="F830" s="9" t="s">
        <v>0</v>
      </c>
      <c r="G830" s="22">
        <f>G831</f>
        <v>174.6</v>
      </c>
      <c r="H830" s="21">
        <f>H831</f>
        <v>174.5</v>
      </c>
      <c r="I830" s="23">
        <f t="shared" si="30"/>
        <v>99.942726231386018</v>
      </c>
    </row>
    <row r="831" spans="1:9" ht="31.5" x14ac:dyDescent="0.25">
      <c r="A831" s="6" t="s">
        <v>55</v>
      </c>
      <c r="B831" s="6" t="s">
        <v>512</v>
      </c>
      <c r="C831" s="6" t="s">
        <v>24</v>
      </c>
      <c r="D831" s="7" t="s">
        <v>495</v>
      </c>
      <c r="E831" s="8" t="s">
        <v>526</v>
      </c>
      <c r="F831" s="6" t="s">
        <v>56</v>
      </c>
      <c r="G831" s="22">
        <v>174.6</v>
      </c>
      <c r="H831" s="21">
        <v>174.5</v>
      </c>
      <c r="I831" s="23">
        <f t="shared" si="30"/>
        <v>99.942726231386018</v>
      </c>
    </row>
    <row r="832" spans="1:9" ht="78.75" x14ac:dyDescent="0.25">
      <c r="A832" s="6" t="s">
        <v>527</v>
      </c>
      <c r="B832" s="6" t="s">
        <v>512</v>
      </c>
      <c r="C832" s="6" t="s">
        <v>24</v>
      </c>
      <c r="D832" s="7" t="s">
        <v>495</v>
      </c>
      <c r="E832" s="8" t="s">
        <v>528</v>
      </c>
      <c r="F832" s="9" t="s">
        <v>0</v>
      </c>
      <c r="G832" s="22">
        <f>G833</f>
        <v>33.200000000000003</v>
      </c>
      <c r="H832" s="21">
        <f>H833</f>
        <v>33.1</v>
      </c>
      <c r="I832" s="23">
        <f t="shared" si="30"/>
        <v>99.698795180722882</v>
      </c>
    </row>
    <row r="833" spans="1:9" ht="31.5" x14ac:dyDescent="0.25">
      <c r="A833" s="6" t="s">
        <v>55</v>
      </c>
      <c r="B833" s="6" t="s">
        <v>512</v>
      </c>
      <c r="C833" s="6" t="s">
        <v>24</v>
      </c>
      <c r="D833" s="7" t="s">
        <v>495</v>
      </c>
      <c r="E833" s="8" t="s">
        <v>528</v>
      </c>
      <c r="F833" s="6" t="s">
        <v>56</v>
      </c>
      <c r="G833" s="22">
        <v>33.200000000000003</v>
      </c>
      <c r="H833" s="21">
        <v>33.1</v>
      </c>
      <c r="I833" s="23">
        <f t="shared" si="30"/>
        <v>99.698795180722882</v>
      </c>
    </row>
    <row r="834" spans="1:9" ht="63" x14ac:dyDescent="0.25">
      <c r="A834" s="6" t="s">
        <v>537</v>
      </c>
      <c r="B834" s="6" t="s">
        <v>512</v>
      </c>
      <c r="C834" s="6" t="s">
        <v>24</v>
      </c>
      <c r="D834" s="7" t="s">
        <v>495</v>
      </c>
      <c r="E834" s="8" t="s">
        <v>538</v>
      </c>
      <c r="F834" s="9" t="s">
        <v>0</v>
      </c>
      <c r="G834" s="22">
        <f>G835</f>
        <v>174.6</v>
      </c>
      <c r="H834" s="21">
        <f>H835</f>
        <v>174.5</v>
      </c>
      <c r="I834" s="23">
        <f t="shared" si="30"/>
        <v>99.942726231386018</v>
      </c>
    </row>
    <row r="835" spans="1:9" ht="31.5" x14ac:dyDescent="0.25">
      <c r="A835" s="6" t="s">
        <v>55</v>
      </c>
      <c r="B835" s="6" t="s">
        <v>512</v>
      </c>
      <c r="C835" s="6" t="s">
        <v>24</v>
      </c>
      <c r="D835" s="7" t="s">
        <v>495</v>
      </c>
      <c r="E835" s="8" t="s">
        <v>538</v>
      </c>
      <c r="F835" s="6" t="s">
        <v>56</v>
      </c>
      <c r="G835" s="22">
        <v>174.6</v>
      </c>
      <c r="H835" s="21">
        <v>174.5</v>
      </c>
      <c r="I835" s="23">
        <f t="shared" si="30"/>
        <v>99.942726231386018</v>
      </c>
    </row>
    <row r="836" spans="1:9" ht="126" x14ac:dyDescent="0.25">
      <c r="A836" s="6" t="s">
        <v>142</v>
      </c>
      <c r="B836" s="6" t="s">
        <v>512</v>
      </c>
      <c r="C836" s="6" t="s">
        <v>24</v>
      </c>
      <c r="D836" s="7" t="s">
        <v>143</v>
      </c>
      <c r="E836" s="8" t="s">
        <v>14</v>
      </c>
      <c r="F836" s="9" t="s">
        <v>0</v>
      </c>
      <c r="G836" s="22">
        <f>G837</f>
        <v>1798.8999999999999</v>
      </c>
      <c r="H836" s="21">
        <f>H837</f>
        <v>1275</v>
      </c>
      <c r="I836" s="23">
        <f t="shared" si="30"/>
        <v>70.8766468397354</v>
      </c>
    </row>
    <row r="837" spans="1:9" ht="94.5" x14ac:dyDescent="0.25">
      <c r="A837" s="6" t="s">
        <v>144</v>
      </c>
      <c r="B837" s="6" t="s">
        <v>512</v>
      </c>
      <c r="C837" s="6" t="s">
        <v>24</v>
      </c>
      <c r="D837" s="7" t="s">
        <v>145</v>
      </c>
      <c r="E837" s="8" t="s">
        <v>14</v>
      </c>
      <c r="F837" s="9" t="s">
        <v>0</v>
      </c>
      <c r="G837" s="22">
        <f>G838+G840</f>
        <v>1798.8999999999999</v>
      </c>
      <c r="H837" s="21">
        <f>H838+H840</f>
        <v>1275</v>
      </c>
      <c r="I837" s="23">
        <f t="shared" si="30"/>
        <v>70.8766468397354</v>
      </c>
    </row>
    <row r="838" spans="1:9" ht="47.25" x14ac:dyDescent="0.25">
      <c r="A838" s="6" t="s">
        <v>148</v>
      </c>
      <c r="B838" s="6" t="s">
        <v>512</v>
      </c>
      <c r="C838" s="6" t="s">
        <v>24</v>
      </c>
      <c r="D838" s="7" t="s">
        <v>145</v>
      </c>
      <c r="E838" s="8" t="s">
        <v>149</v>
      </c>
      <c r="F838" s="9" t="s">
        <v>0</v>
      </c>
      <c r="G838" s="22">
        <f>G839</f>
        <v>1780.8</v>
      </c>
      <c r="H838" s="21">
        <f>H839</f>
        <v>1262.2</v>
      </c>
      <c r="I838" s="23">
        <f t="shared" si="30"/>
        <v>70.878256963162627</v>
      </c>
    </row>
    <row r="839" spans="1:9" ht="31.5" x14ac:dyDescent="0.25">
      <c r="A839" s="6" t="s">
        <v>55</v>
      </c>
      <c r="B839" s="6" t="s">
        <v>512</v>
      </c>
      <c r="C839" s="6" t="s">
        <v>24</v>
      </c>
      <c r="D839" s="7" t="s">
        <v>145</v>
      </c>
      <c r="E839" s="8" t="s">
        <v>149</v>
      </c>
      <c r="F839" s="6" t="s">
        <v>56</v>
      </c>
      <c r="G839" s="22">
        <v>1780.8</v>
      </c>
      <c r="H839" s="21">
        <v>1262.2</v>
      </c>
      <c r="I839" s="23">
        <f t="shared" si="30"/>
        <v>70.878256963162627</v>
      </c>
    </row>
    <row r="840" spans="1:9" ht="47.25" x14ac:dyDescent="0.25">
      <c r="A840" s="6" t="s">
        <v>150</v>
      </c>
      <c r="B840" s="6" t="s">
        <v>512</v>
      </c>
      <c r="C840" s="6" t="s">
        <v>24</v>
      </c>
      <c r="D840" s="7" t="s">
        <v>145</v>
      </c>
      <c r="E840" s="8" t="s">
        <v>151</v>
      </c>
      <c r="F840" s="9" t="s">
        <v>0</v>
      </c>
      <c r="G840" s="22">
        <f>G841</f>
        <v>18.100000000000001</v>
      </c>
      <c r="H840" s="21">
        <f>H841</f>
        <v>12.8</v>
      </c>
      <c r="I840" s="23">
        <f t="shared" si="30"/>
        <v>70.718232044198885</v>
      </c>
    </row>
    <row r="841" spans="1:9" ht="31.5" x14ac:dyDescent="0.25">
      <c r="A841" s="6" t="s">
        <v>55</v>
      </c>
      <c r="B841" s="6" t="s">
        <v>512</v>
      </c>
      <c r="C841" s="6" t="s">
        <v>24</v>
      </c>
      <c r="D841" s="7" t="s">
        <v>145</v>
      </c>
      <c r="E841" s="8" t="s">
        <v>151</v>
      </c>
      <c r="F841" s="6" t="s">
        <v>56</v>
      </c>
      <c r="G841" s="22">
        <v>18.100000000000001</v>
      </c>
      <c r="H841" s="21">
        <v>12.8</v>
      </c>
      <c r="I841" s="23">
        <f t="shared" si="30"/>
        <v>70.718232044198885</v>
      </c>
    </row>
    <row r="842" spans="1:9" ht="110.25" x14ac:dyDescent="0.25">
      <c r="A842" s="6" t="s">
        <v>51</v>
      </c>
      <c r="B842" s="6" t="s">
        <v>512</v>
      </c>
      <c r="C842" s="6" t="s">
        <v>24</v>
      </c>
      <c r="D842" s="7" t="s">
        <v>52</v>
      </c>
      <c r="E842" s="8" t="s">
        <v>14</v>
      </c>
      <c r="F842" s="4"/>
      <c r="G842" s="22">
        <f t="shared" ref="G842:H844" si="31">G843</f>
        <v>370</v>
      </c>
      <c r="H842" s="22">
        <f t="shared" si="31"/>
        <v>370</v>
      </c>
      <c r="I842" s="23">
        <f t="shared" si="30"/>
        <v>100</v>
      </c>
    </row>
    <row r="843" spans="1:9" ht="47.25" x14ac:dyDescent="0.25">
      <c r="A843" s="6" t="s">
        <v>77</v>
      </c>
      <c r="B843" s="6" t="s">
        <v>512</v>
      </c>
      <c r="C843" s="6" t="s">
        <v>24</v>
      </c>
      <c r="D843" s="7" t="s">
        <v>78</v>
      </c>
      <c r="E843" s="8" t="s">
        <v>14</v>
      </c>
      <c r="F843" s="4"/>
      <c r="G843" s="22">
        <f t="shared" si="31"/>
        <v>370</v>
      </c>
      <c r="H843" s="22">
        <f t="shared" si="31"/>
        <v>370</v>
      </c>
      <c r="I843" s="23">
        <f t="shared" si="30"/>
        <v>100</v>
      </c>
    </row>
    <row r="844" spans="1:9" ht="15.75" x14ac:dyDescent="0.25">
      <c r="A844" s="6" t="s">
        <v>79</v>
      </c>
      <c r="B844" s="6" t="s">
        <v>512</v>
      </c>
      <c r="C844" s="6" t="s">
        <v>24</v>
      </c>
      <c r="D844" s="7" t="s">
        <v>78</v>
      </c>
      <c r="E844" s="8" t="s">
        <v>80</v>
      </c>
      <c r="F844" s="4"/>
      <c r="G844" s="22">
        <f t="shared" si="31"/>
        <v>370</v>
      </c>
      <c r="H844" s="22">
        <f t="shared" si="31"/>
        <v>370</v>
      </c>
      <c r="I844" s="23">
        <f t="shared" si="30"/>
        <v>100</v>
      </c>
    </row>
    <row r="845" spans="1:9" ht="31.5" x14ac:dyDescent="0.25">
      <c r="A845" s="6" t="s">
        <v>55</v>
      </c>
      <c r="B845" s="6" t="s">
        <v>512</v>
      </c>
      <c r="C845" s="6" t="s">
        <v>24</v>
      </c>
      <c r="D845" s="7" t="s">
        <v>78</v>
      </c>
      <c r="E845" s="8" t="s">
        <v>80</v>
      </c>
      <c r="F845" s="6">
        <v>300</v>
      </c>
      <c r="G845" s="22">
        <v>370</v>
      </c>
      <c r="H845" s="21">
        <v>370</v>
      </c>
      <c r="I845" s="23">
        <f t="shared" si="30"/>
        <v>100</v>
      </c>
    </row>
    <row r="846" spans="1:9" ht="110.25" x14ac:dyDescent="0.25">
      <c r="A846" s="6" t="s">
        <v>539</v>
      </c>
      <c r="B846" s="6" t="s">
        <v>512</v>
      </c>
      <c r="C846" s="6" t="s">
        <v>24</v>
      </c>
      <c r="D846" s="7" t="s">
        <v>540</v>
      </c>
      <c r="E846" s="8" t="s">
        <v>14</v>
      </c>
      <c r="F846" s="9" t="s">
        <v>0</v>
      </c>
      <c r="G846" s="22">
        <f t="shared" ref="G846:H848" si="32">G847</f>
        <v>3125</v>
      </c>
      <c r="H846" s="21">
        <f t="shared" si="32"/>
        <v>3124.3</v>
      </c>
      <c r="I846" s="23">
        <f t="shared" si="30"/>
        <v>99.97760000000001</v>
      </c>
    </row>
    <row r="847" spans="1:9" ht="94.5" x14ac:dyDescent="0.25">
      <c r="A847" s="6" t="s">
        <v>541</v>
      </c>
      <c r="B847" s="6" t="s">
        <v>512</v>
      </c>
      <c r="C847" s="6" t="s">
        <v>24</v>
      </c>
      <c r="D847" s="7" t="s">
        <v>542</v>
      </c>
      <c r="E847" s="8" t="s">
        <v>14</v>
      </c>
      <c r="F847" s="9" t="s">
        <v>0</v>
      </c>
      <c r="G847" s="22">
        <f t="shared" si="32"/>
        <v>3125</v>
      </c>
      <c r="H847" s="21">
        <f t="shared" si="32"/>
        <v>3124.3</v>
      </c>
      <c r="I847" s="23">
        <f t="shared" si="30"/>
        <v>99.97760000000001</v>
      </c>
    </row>
    <row r="848" spans="1:9" ht="94.5" x14ac:dyDescent="0.25">
      <c r="A848" s="6" t="s">
        <v>541</v>
      </c>
      <c r="B848" s="6" t="s">
        <v>512</v>
      </c>
      <c r="C848" s="6" t="s">
        <v>24</v>
      </c>
      <c r="D848" s="7" t="s">
        <v>542</v>
      </c>
      <c r="E848" s="8" t="s">
        <v>543</v>
      </c>
      <c r="F848" s="9" t="s">
        <v>0</v>
      </c>
      <c r="G848" s="22">
        <f t="shared" si="32"/>
        <v>3125</v>
      </c>
      <c r="H848" s="21">
        <f t="shared" si="32"/>
        <v>3124.3</v>
      </c>
      <c r="I848" s="23">
        <f t="shared" si="30"/>
        <v>99.97760000000001</v>
      </c>
    </row>
    <row r="849" spans="1:9" ht="31.5" x14ac:dyDescent="0.25">
      <c r="A849" s="6" t="s">
        <v>55</v>
      </c>
      <c r="B849" s="6" t="s">
        <v>512</v>
      </c>
      <c r="C849" s="6" t="s">
        <v>24</v>
      </c>
      <c r="D849" s="7" t="s">
        <v>542</v>
      </c>
      <c r="E849" s="8" t="s">
        <v>543</v>
      </c>
      <c r="F849" s="6" t="s">
        <v>56</v>
      </c>
      <c r="G849" s="22">
        <v>3125</v>
      </c>
      <c r="H849" s="21">
        <v>3124.3</v>
      </c>
      <c r="I849" s="23">
        <f t="shared" si="30"/>
        <v>99.97760000000001</v>
      </c>
    </row>
    <row r="850" spans="1:9" ht="31.5" x14ac:dyDescent="0.25">
      <c r="A850" s="6" t="s">
        <v>67</v>
      </c>
      <c r="B850" s="6" t="s">
        <v>512</v>
      </c>
      <c r="C850" s="6" t="s">
        <v>24</v>
      </c>
      <c r="D850" s="7" t="s">
        <v>68</v>
      </c>
      <c r="E850" s="8" t="s">
        <v>14</v>
      </c>
      <c r="F850" s="9" t="s">
        <v>0</v>
      </c>
      <c r="G850" s="22">
        <f>G851</f>
        <v>1289.8</v>
      </c>
      <c r="H850" s="21">
        <f>H851</f>
        <v>1289.7</v>
      </c>
      <c r="I850" s="23">
        <f t="shared" si="30"/>
        <v>99.992246859978295</v>
      </c>
    </row>
    <row r="851" spans="1:9" ht="31.5" x14ac:dyDescent="0.25">
      <c r="A851" s="6" t="s">
        <v>55</v>
      </c>
      <c r="B851" s="6" t="s">
        <v>512</v>
      </c>
      <c r="C851" s="6" t="s">
        <v>24</v>
      </c>
      <c r="D851" s="7" t="s">
        <v>68</v>
      </c>
      <c r="E851" s="8" t="s">
        <v>544</v>
      </c>
      <c r="F851" s="9" t="s">
        <v>0</v>
      </c>
      <c r="G851" s="22">
        <f>G852</f>
        <v>1289.8</v>
      </c>
      <c r="H851" s="21">
        <f>H852</f>
        <v>1289.7</v>
      </c>
      <c r="I851" s="23">
        <f t="shared" si="30"/>
        <v>99.992246859978295</v>
      </c>
    </row>
    <row r="852" spans="1:9" ht="31.5" x14ac:dyDescent="0.25">
      <c r="A852" s="6" t="s">
        <v>55</v>
      </c>
      <c r="B852" s="6" t="s">
        <v>512</v>
      </c>
      <c r="C852" s="6" t="s">
        <v>24</v>
      </c>
      <c r="D852" s="7" t="s">
        <v>68</v>
      </c>
      <c r="E852" s="8" t="s">
        <v>544</v>
      </c>
      <c r="F852" s="6" t="s">
        <v>56</v>
      </c>
      <c r="G852" s="22">
        <v>1289.8</v>
      </c>
      <c r="H852" s="21">
        <v>1289.7</v>
      </c>
      <c r="I852" s="23">
        <f t="shared" si="30"/>
        <v>99.992246859978295</v>
      </c>
    </row>
    <row r="853" spans="1:9" ht="15.75" x14ac:dyDescent="0.25">
      <c r="A853" s="4" t="s">
        <v>545</v>
      </c>
      <c r="B853" s="4" t="s">
        <v>512</v>
      </c>
      <c r="C853" s="4" t="s">
        <v>33</v>
      </c>
      <c r="D853" s="46" t="s">
        <v>0</v>
      </c>
      <c r="E853" s="46"/>
      <c r="F853" s="4" t="s">
        <v>0</v>
      </c>
      <c r="G853" s="14">
        <f>G854+G873+G866</f>
        <v>182172.7</v>
      </c>
      <c r="H853" s="20">
        <f>H854+H873+H866</f>
        <v>181272.5</v>
      </c>
      <c r="I853" s="20">
        <f t="shared" si="30"/>
        <v>99.505853511530546</v>
      </c>
    </row>
    <row r="854" spans="1:9" ht="78.75" x14ac:dyDescent="0.25">
      <c r="A854" s="6" t="s">
        <v>165</v>
      </c>
      <c r="B854" s="6" t="s">
        <v>512</v>
      </c>
      <c r="C854" s="6" t="s">
        <v>33</v>
      </c>
      <c r="D854" s="7" t="s">
        <v>166</v>
      </c>
      <c r="E854" s="8" t="s">
        <v>14</v>
      </c>
      <c r="F854" s="9" t="s">
        <v>0</v>
      </c>
      <c r="G854" s="22">
        <f>G855+G859</f>
        <v>125825.2</v>
      </c>
      <c r="H854" s="21">
        <f>H855+H859</f>
        <v>125152.4</v>
      </c>
      <c r="I854" s="21">
        <f t="shared" si="30"/>
        <v>99.465289941919423</v>
      </c>
    </row>
    <row r="855" spans="1:9" ht="47.25" x14ac:dyDescent="0.25">
      <c r="A855" s="6" t="s">
        <v>361</v>
      </c>
      <c r="B855" s="6" t="s">
        <v>512</v>
      </c>
      <c r="C855" s="6" t="s">
        <v>33</v>
      </c>
      <c r="D855" s="7" t="s">
        <v>362</v>
      </c>
      <c r="E855" s="8" t="s">
        <v>14</v>
      </c>
      <c r="F855" s="9" t="s">
        <v>0</v>
      </c>
      <c r="G855" s="22">
        <f t="shared" ref="G855:H857" si="33">G856</f>
        <v>10446.4</v>
      </c>
      <c r="H855" s="21">
        <f t="shared" si="33"/>
        <v>10446.4</v>
      </c>
      <c r="I855" s="21">
        <f t="shared" si="30"/>
        <v>100</v>
      </c>
    </row>
    <row r="856" spans="1:9" ht="47.25" x14ac:dyDescent="0.25">
      <c r="A856" s="6" t="s">
        <v>363</v>
      </c>
      <c r="B856" s="6" t="s">
        <v>512</v>
      </c>
      <c r="C856" s="6" t="s">
        <v>33</v>
      </c>
      <c r="D856" s="7" t="s">
        <v>364</v>
      </c>
      <c r="E856" s="8" t="s">
        <v>14</v>
      </c>
      <c r="F856" s="9" t="s">
        <v>0</v>
      </c>
      <c r="G856" s="22">
        <f t="shared" si="33"/>
        <v>10446.4</v>
      </c>
      <c r="H856" s="21">
        <f t="shared" si="33"/>
        <v>10446.4</v>
      </c>
      <c r="I856" s="21">
        <f t="shared" si="30"/>
        <v>100</v>
      </c>
    </row>
    <row r="857" spans="1:9" ht="126" x14ac:dyDescent="0.25">
      <c r="A857" s="6" t="s">
        <v>473</v>
      </c>
      <c r="B857" s="6" t="s">
        <v>512</v>
      </c>
      <c r="C857" s="6" t="s">
        <v>33</v>
      </c>
      <c r="D857" s="7" t="s">
        <v>364</v>
      </c>
      <c r="E857" s="8" t="s">
        <v>474</v>
      </c>
      <c r="F857" s="9" t="s">
        <v>0</v>
      </c>
      <c r="G857" s="22">
        <f t="shared" si="33"/>
        <v>10446.4</v>
      </c>
      <c r="H857" s="21">
        <f t="shared" si="33"/>
        <v>10446.4</v>
      </c>
      <c r="I857" s="21">
        <f t="shared" si="30"/>
        <v>100</v>
      </c>
    </row>
    <row r="858" spans="1:9" ht="31.5" x14ac:dyDescent="0.25">
      <c r="A858" s="6" t="s">
        <v>55</v>
      </c>
      <c r="B858" s="6" t="s">
        <v>512</v>
      </c>
      <c r="C858" s="6" t="s">
        <v>33</v>
      </c>
      <c r="D858" s="7" t="s">
        <v>364</v>
      </c>
      <c r="E858" s="8" t="s">
        <v>474</v>
      </c>
      <c r="F858" s="6" t="s">
        <v>56</v>
      </c>
      <c r="G858" s="22">
        <v>10446.4</v>
      </c>
      <c r="H858" s="21">
        <v>10446.4</v>
      </c>
      <c r="I858" s="21">
        <f t="shared" si="30"/>
        <v>100</v>
      </c>
    </row>
    <row r="859" spans="1:9" ht="94.5" x14ac:dyDescent="0.25">
      <c r="A859" s="6" t="s">
        <v>406</v>
      </c>
      <c r="B859" s="6" t="s">
        <v>512</v>
      </c>
      <c r="C859" s="6" t="s">
        <v>33</v>
      </c>
      <c r="D859" s="7" t="s">
        <v>407</v>
      </c>
      <c r="E859" s="8" t="s">
        <v>14</v>
      </c>
      <c r="F859" s="9" t="s">
        <v>0</v>
      </c>
      <c r="G859" s="22">
        <f>G860+G863</f>
        <v>115378.8</v>
      </c>
      <c r="H859" s="21">
        <f>H860+H863</f>
        <v>114706</v>
      </c>
      <c r="I859" s="21">
        <f t="shared" si="30"/>
        <v>99.416877277281429</v>
      </c>
    </row>
    <row r="860" spans="1:9" ht="63" x14ac:dyDescent="0.25">
      <c r="A860" s="6" t="s">
        <v>546</v>
      </c>
      <c r="B860" s="6" t="s">
        <v>512</v>
      </c>
      <c r="C860" s="6" t="s">
        <v>33</v>
      </c>
      <c r="D860" s="7" t="s">
        <v>547</v>
      </c>
      <c r="E860" s="8" t="s">
        <v>14</v>
      </c>
      <c r="F860" s="9" t="s">
        <v>0</v>
      </c>
      <c r="G860" s="22">
        <f>G861</f>
        <v>109680.5</v>
      </c>
      <c r="H860" s="21">
        <f>H861</f>
        <v>109007.7</v>
      </c>
      <c r="I860" s="21">
        <f t="shared" si="30"/>
        <v>99.386581935713266</v>
      </c>
    </row>
    <row r="861" spans="1:9" ht="141.75" x14ac:dyDescent="0.25">
      <c r="A861" s="6" t="s">
        <v>41</v>
      </c>
      <c r="B861" s="6" t="s">
        <v>512</v>
      </c>
      <c r="C861" s="6" t="s">
        <v>33</v>
      </c>
      <c r="D861" s="7" t="s">
        <v>547</v>
      </c>
      <c r="E861" s="8" t="s">
        <v>42</v>
      </c>
      <c r="F861" s="9" t="s">
        <v>0</v>
      </c>
      <c r="G861" s="22">
        <f>G862</f>
        <v>109680.5</v>
      </c>
      <c r="H861" s="21">
        <f>H862</f>
        <v>109007.7</v>
      </c>
      <c r="I861" s="21">
        <f t="shared" si="30"/>
        <v>99.386581935713266</v>
      </c>
    </row>
    <row r="862" spans="1:9" ht="31.5" x14ac:dyDescent="0.25">
      <c r="A862" s="6" t="s">
        <v>55</v>
      </c>
      <c r="B862" s="6" t="s">
        <v>512</v>
      </c>
      <c r="C862" s="6" t="s">
        <v>33</v>
      </c>
      <c r="D862" s="7" t="s">
        <v>547</v>
      </c>
      <c r="E862" s="8" t="s">
        <v>42</v>
      </c>
      <c r="F862" s="6" t="s">
        <v>56</v>
      </c>
      <c r="G862" s="22">
        <v>109680.5</v>
      </c>
      <c r="H862" s="21">
        <v>109007.7</v>
      </c>
      <c r="I862" s="21">
        <f t="shared" si="30"/>
        <v>99.386581935713266</v>
      </c>
    </row>
    <row r="863" spans="1:9" ht="47.25" x14ac:dyDescent="0.25">
      <c r="A863" s="6" t="s">
        <v>548</v>
      </c>
      <c r="B863" s="6" t="s">
        <v>512</v>
      </c>
      <c r="C863" s="6" t="s">
        <v>33</v>
      </c>
      <c r="D863" s="7" t="s">
        <v>549</v>
      </c>
      <c r="E863" s="8" t="s">
        <v>14</v>
      </c>
      <c r="F863" s="9" t="s">
        <v>0</v>
      </c>
      <c r="G863" s="22">
        <f>G864</f>
        <v>5698.3</v>
      </c>
      <c r="H863" s="21">
        <f>H864</f>
        <v>5698.3</v>
      </c>
      <c r="I863" s="21">
        <f t="shared" si="30"/>
        <v>100</v>
      </c>
    </row>
    <row r="864" spans="1:9" ht="141.75" x14ac:dyDescent="0.25">
      <c r="A864" s="6" t="s">
        <v>550</v>
      </c>
      <c r="B864" s="6" t="s">
        <v>512</v>
      </c>
      <c r="C864" s="6" t="s">
        <v>33</v>
      </c>
      <c r="D864" s="7" t="s">
        <v>549</v>
      </c>
      <c r="E864" s="8" t="s">
        <v>42</v>
      </c>
      <c r="F864" s="9" t="s">
        <v>0</v>
      </c>
      <c r="G864" s="22">
        <f>G865</f>
        <v>5698.3</v>
      </c>
      <c r="H864" s="21">
        <f>H865</f>
        <v>5698.3</v>
      </c>
      <c r="I864" s="21">
        <f t="shared" si="30"/>
        <v>100</v>
      </c>
    </row>
    <row r="865" spans="1:9" ht="31.5" x14ac:dyDescent="0.25">
      <c r="A865" s="6" t="s">
        <v>55</v>
      </c>
      <c r="B865" s="6" t="s">
        <v>512</v>
      </c>
      <c r="C865" s="6" t="s">
        <v>33</v>
      </c>
      <c r="D865" s="7" t="s">
        <v>549</v>
      </c>
      <c r="E865" s="8" t="s">
        <v>42</v>
      </c>
      <c r="F865" s="6" t="s">
        <v>56</v>
      </c>
      <c r="G865" s="22">
        <v>5698.3</v>
      </c>
      <c r="H865" s="21">
        <v>5698.3</v>
      </c>
      <c r="I865" s="21">
        <f t="shared" si="30"/>
        <v>100</v>
      </c>
    </row>
    <row r="866" spans="1:9" ht="94.5" x14ac:dyDescent="0.25">
      <c r="A866" s="6" t="s">
        <v>227</v>
      </c>
      <c r="B866" s="6" t="s">
        <v>512</v>
      </c>
      <c r="C866" s="6" t="s">
        <v>33</v>
      </c>
      <c r="D866" s="7" t="s">
        <v>228</v>
      </c>
      <c r="E866" s="8" t="s">
        <v>14</v>
      </c>
      <c r="F866" s="9" t="s">
        <v>0</v>
      </c>
      <c r="G866" s="22">
        <f>G867</f>
        <v>40402.5</v>
      </c>
      <c r="H866" s="21">
        <f>H867</f>
        <v>40402.5</v>
      </c>
      <c r="I866" s="21">
        <f t="shared" si="30"/>
        <v>100</v>
      </c>
    </row>
    <row r="867" spans="1:9" ht="141.75" x14ac:dyDescent="0.25">
      <c r="A867" s="6" t="s">
        <v>551</v>
      </c>
      <c r="B867" s="6" t="s">
        <v>512</v>
      </c>
      <c r="C867" s="6" t="s">
        <v>33</v>
      </c>
      <c r="D867" s="7" t="s">
        <v>552</v>
      </c>
      <c r="E867" s="8" t="s">
        <v>14</v>
      </c>
      <c r="F867" s="9" t="s">
        <v>0</v>
      </c>
      <c r="G867" s="22">
        <f>G868</f>
        <v>40402.5</v>
      </c>
      <c r="H867" s="21">
        <f>H868</f>
        <v>40402.5</v>
      </c>
      <c r="I867" s="21">
        <f t="shared" si="30"/>
        <v>100</v>
      </c>
    </row>
    <row r="868" spans="1:9" ht="110.25" x14ac:dyDescent="0.25">
      <c r="A868" s="6" t="s">
        <v>553</v>
      </c>
      <c r="B868" s="6" t="s">
        <v>512</v>
      </c>
      <c r="C868" s="6" t="s">
        <v>33</v>
      </c>
      <c r="D868" s="7" t="s">
        <v>554</v>
      </c>
      <c r="E868" s="8" t="s">
        <v>14</v>
      </c>
      <c r="F868" s="9" t="s">
        <v>0</v>
      </c>
      <c r="G868" s="22">
        <f>G869+G871</f>
        <v>40402.5</v>
      </c>
      <c r="H868" s="21">
        <f>H869+H871</f>
        <v>40402.5</v>
      </c>
      <c r="I868" s="21">
        <f t="shared" si="30"/>
        <v>100</v>
      </c>
    </row>
    <row r="869" spans="1:9" ht="141.75" x14ac:dyDescent="0.25">
      <c r="A869" s="6" t="s">
        <v>41</v>
      </c>
      <c r="B869" s="6" t="s">
        <v>512</v>
      </c>
      <c r="C869" s="6" t="s">
        <v>33</v>
      </c>
      <c r="D869" s="7" t="s">
        <v>554</v>
      </c>
      <c r="E869" s="8" t="s">
        <v>42</v>
      </c>
      <c r="F869" s="9" t="s">
        <v>0</v>
      </c>
      <c r="G869" s="22">
        <f>G870</f>
        <v>25402.5</v>
      </c>
      <c r="H869" s="21">
        <f>H870</f>
        <v>25402.5</v>
      </c>
      <c r="I869" s="21">
        <f t="shared" si="30"/>
        <v>100</v>
      </c>
    </row>
    <row r="870" spans="1:9" ht="47.25" x14ac:dyDescent="0.25">
      <c r="A870" s="6" t="s">
        <v>190</v>
      </c>
      <c r="B870" s="6" t="s">
        <v>512</v>
      </c>
      <c r="C870" s="6" t="s">
        <v>33</v>
      </c>
      <c r="D870" s="7" t="s">
        <v>554</v>
      </c>
      <c r="E870" s="8" t="s">
        <v>42</v>
      </c>
      <c r="F870" s="6" t="s">
        <v>191</v>
      </c>
      <c r="G870" s="22">
        <v>25402.5</v>
      </c>
      <c r="H870" s="21">
        <v>25402.5</v>
      </c>
      <c r="I870" s="21">
        <f t="shared" si="30"/>
        <v>100</v>
      </c>
    </row>
    <row r="871" spans="1:9" ht="110.25" x14ac:dyDescent="0.25">
      <c r="A871" s="6" t="s">
        <v>555</v>
      </c>
      <c r="B871" s="6" t="s">
        <v>512</v>
      </c>
      <c r="C871" s="6" t="s">
        <v>33</v>
      </c>
      <c r="D871" s="7" t="s">
        <v>554</v>
      </c>
      <c r="E871" s="8" t="s">
        <v>556</v>
      </c>
      <c r="F871" s="9" t="s">
        <v>0</v>
      </c>
      <c r="G871" s="22">
        <f>G872</f>
        <v>15000</v>
      </c>
      <c r="H871" s="21">
        <f>H872</f>
        <v>15000</v>
      </c>
      <c r="I871" s="21">
        <f t="shared" si="30"/>
        <v>100</v>
      </c>
    </row>
    <row r="872" spans="1:9" ht="47.25" x14ac:dyDescent="0.25">
      <c r="A872" s="6" t="s">
        <v>190</v>
      </c>
      <c r="B872" s="6" t="s">
        <v>512</v>
      </c>
      <c r="C872" s="6" t="s">
        <v>33</v>
      </c>
      <c r="D872" s="7" t="s">
        <v>554</v>
      </c>
      <c r="E872" s="8" t="s">
        <v>556</v>
      </c>
      <c r="F872" s="6" t="s">
        <v>191</v>
      </c>
      <c r="G872" s="22">
        <v>15000</v>
      </c>
      <c r="H872" s="21">
        <v>15000</v>
      </c>
      <c r="I872" s="21">
        <f t="shared" si="30"/>
        <v>100</v>
      </c>
    </row>
    <row r="873" spans="1:9" ht="94.5" x14ac:dyDescent="0.25">
      <c r="A873" s="6" t="s">
        <v>557</v>
      </c>
      <c r="B873" s="6" t="s">
        <v>512</v>
      </c>
      <c r="C873" s="6" t="s">
        <v>33</v>
      </c>
      <c r="D873" s="7" t="s">
        <v>558</v>
      </c>
      <c r="E873" s="8" t="s">
        <v>14</v>
      </c>
      <c r="F873" s="9" t="s">
        <v>0</v>
      </c>
      <c r="G873" s="22">
        <f t="shared" ref="G873:H875" si="34">G874</f>
        <v>15945</v>
      </c>
      <c r="H873" s="21">
        <f t="shared" si="34"/>
        <v>15717.6</v>
      </c>
      <c r="I873" s="21">
        <f t="shared" si="30"/>
        <v>98.57384760112889</v>
      </c>
    </row>
    <row r="874" spans="1:9" ht="63" x14ac:dyDescent="0.25">
      <c r="A874" s="6" t="s">
        <v>559</v>
      </c>
      <c r="B874" s="6" t="s">
        <v>512</v>
      </c>
      <c r="C874" s="6" t="s">
        <v>33</v>
      </c>
      <c r="D874" s="7" t="s">
        <v>560</v>
      </c>
      <c r="E874" s="8" t="s">
        <v>14</v>
      </c>
      <c r="F874" s="9" t="s">
        <v>0</v>
      </c>
      <c r="G874" s="22">
        <f t="shared" si="34"/>
        <v>15945</v>
      </c>
      <c r="H874" s="21">
        <f t="shared" si="34"/>
        <v>15717.6</v>
      </c>
      <c r="I874" s="21">
        <f t="shared" si="30"/>
        <v>98.57384760112889</v>
      </c>
    </row>
    <row r="875" spans="1:9" ht="47.25" x14ac:dyDescent="0.25">
      <c r="A875" s="6" t="s">
        <v>561</v>
      </c>
      <c r="B875" s="6" t="s">
        <v>512</v>
      </c>
      <c r="C875" s="6" t="s">
        <v>33</v>
      </c>
      <c r="D875" s="7" t="s">
        <v>560</v>
      </c>
      <c r="E875" s="8" t="s">
        <v>562</v>
      </c>
      <c r="F875" s="9" t="s">
        <v>0</v>
      </c>
      <c r="G875" s="22">
        <f t="shared" si="34"/>
        <v>15945</v>
      </c>
      <c r="H875" s="21">
        <f t="shared" si="34"/>
        <v>15717.6</v>
      </c>
      <c r="I875" s="21">
        <f t="shared" si="30"/>
        <v>98.57384760112889</v>
      </c>
    </row>
    <row r="876" spans="1:9" ht="31.5" x14ac:dyDescent="0.25">
      <c r="A876" s="6" t="s">
        <v>55</v>
      </c>
      <c r="B876" s="6" t="s">
        <v>512</v>
      </c>
      <c r="C876" s="6" t="s">
        <v>33</v>
      </c>
      <c r="D876" s="7" t="s">
        <v>560</v>
      </c>
      <c r="E876" s="8" t="s">
        <v>562</v>
      </c>
      <c r="F876" s="6" t="s">
        <v>56</v>
      </c>
      <c r="G876" s="22">
        <v>15945</v>
      </c>
      <c r="H876" s="21">
        <v>15717.6</v>
      </c>
      <c r="I876" s="21">
        <f t="shared" si="30"/>
        <v>98.57384760112889</v>
      </c>
    </row>
    <row r="877" spans="1:9" ht="31.5" x14ac:dyDescent="0.25">
      <c r="A877" s="4" t="s">
        <v>563</v>
      </c>
      <c r="B877" s="4" t="s">
        <v>512</v>
      </c>
      <c r="C877" s="4" t="s">
        <v>50</v>
      </c>
      <c r="D877" s="46" t="s">
        <v>0</v>
      </c>
      <c r="E877" s="46"/>
      <c r="F877" s="4" t="s">
        <v>0</v>
      </c>
      <c r="G877" s="14">
        <f>G878</f>
        <v>1634.4</v>
      </c>
      <c r="H877" s="20">
        <f>H878</f>
        <v>1465.9</v>
      </c>
      <c r="I877" s="20">
        <f t="shared" si="30"/>
        <v>89.690406265296133</v>
      </c>
    </row>
    <row r="878" spans="1:9" ht="78.75" x14ac:dyDescent="0.25">
      <c r="A878" s="6" t="s">
        <v>564</v>
      </c>
      <c r="B878" s="6" t="s">
        <v>512</v>
      </c>
      <c r="C878" s="6" t="s">
        <v>50</v>
      </c>
      <c r="D878" s="7" t="s">
        <v>565</v>
      </c>
      <c r="E878" s="8" t="s">
        <v>14</v>
      </c>
      <c r="F878" s="9" t="s">
        <v>0</v>
      </c>
      <c r="G878" s="22">
        <f>G879+G886+G891</f>
        <v>1634.4</v>
      </c>
      <c r="H878" s="21">
        <f>H879+H886+H891</f>
        <v>1465.9</v>
      </c>
      <c r="I878" s="21">
        <f t="shared" si="30"/>
        <v>89.690406265296133</v>
      </c>
    </row>
    <row r="879" spans="1:9" ht="31.5" x14ac:dyDescent="0.25">
      <c r="A879" s="6" t="s">
        <v>566</v>
      </c>
      <c r="B879" s="6" t="s">
        <v>512</v>
      </c>
      <c r="C879" s="6" t="s">
        <v>50</v>
      </c>
      <c r="D879" s="7" t="s">
        <v>567</v>
      </c>
      <c r="E879" s="8" t="s">
        <v>14</v>
      </c>
      <c r="F879" s="9" t="s">
        <v>0</v>
      </c>
      <c r="G879" s="22">
        <f>G880+G883</f>
        <v>899.80000000000007</v>
      </c>
      <c r="H879" s="21">
        <f>H880+H883</f>
        <v>899.80000000000007</v>
      </c>
      <c r="I879" s="21">
        <f t="shared" si="30"/>
        <v>100</v>
      </c>
    </row>
    <row r="880" spans="1:9" ht="126" x14ac:dyDescent="0.25">
      <c r="A880" s="6" t="s">
        <v>568</v>
      </c>
      <c r="B880" s="6" t="s">
        <v>512</v>
      </c>
      <c r="C880" s="6" t="s">
        <v>50</v>
      </c>
      <c r="D880" s="7" t="s">
        <v>567</v>
      </c>
      <c r="E880" s="8" t="s">
        <v>569</v>
      </c>
      <c r="F880" s="9" t="s">
        <v>0</v>
      </c>
      <c r="G880" s="22">
        <f>G881+G882</f>
        <v>890.7</v>
      </c>
      <c r="H880" s="21">
        <f>H881+H882</f>
        <v>890.7</v>
      </c>
      <c r="I880" s="21">
        <f t="shared" si="30"/>
        <v>100</v>
      </c>
    </row>
    <row r="881" spans="1:10" ht="63" x14ac:dyDescent="0.25">
      <c r="A881" s="6" t="s">
        <v>30</v>
      </c>
      <c r="B881" s="6" t="s">
        <v>512</v>
      </c>
      <c r="C881" s="6" t="s">
        <v>50</v>
      </c>
      <c r="D881" s="7" t="s">
        <v>567</v>
      </c>
      <c r="E881" s="8" t="s">
        <v>569</v>
      </c>
      <c r="F881" s="6" t="s">
        <v>31</v>
      </c>
      <c r="G881" s="22">
        <v>500</v>
      </c>
      <c r="H881" s="21">
        <v>500</v>
      </c>
      <c r="I881" s="21">
        <f t="shared" si="30"/>
        <v>100</v>
      </c>
    </row>
    <row r="882" spans="1:10" ht="63" x14ac:dyDescent="0.25">
      <c r="A882" s="6" t="s">
        <v>127</v>
      </c>
      <c r="B882" s="6" t="s">
        <v>512</v>
      </c>
      <c r="C882" s="6" t="s">
        <v>50</v>
      </c>
      <c r="D882" s="7" t="s">
        <v>567</v>
      </c>
      <c r="E882" s="8" t="s">
        <v>569</v>
      </c>
      <c r="F882" s="6" t="s">
        <v>128</v>
      </c>
      <c r="G882" s="22">
        <v>390.7</v>
      </c>
      <c r="H882" s="21">
        <v>390.7</v>
      </c>
      <c r="I882" s="21">
        <f t="shared" si="30"/>
        <v>100</v>
      </c>
    </row>
    <row r="883" spans="1:10" ht="157.5" x14ac:dyDescent="0.25">
      <c r="A883" s="6" t="s">
        <v>570</v>
      </c>
      <c r="B883" s="6" t="s">
        <v>512</v>
      </c>
      <c r="C883" s="6" t="s">
        <v>50</v>
      </c>
      <c r="D883" s="7" t="s">
        <v>567</v>
      </c>
      <c r="E883" s="8" t="s">
        <v>571</v>
      </c>
      <c r="F883" s="9" t="s">
        <v>0</v>
      </c>
      <c r="G883" s="22">
        <f>G884+G885</f>
        <v>9.1</v>
      </c>
      <c r="H883" s="21">
        <f>H884+H885</f>
        <v>9.1</v>
      </c>
      <c r="I883" s="21">
        <f t="shared" si="30"/>
        <v>100</v>
      </c>
    </row>
    <row r="884" spans="1:10" ht="63" x14ac:dyDescent="0.25">
      <c r="A884" s="6" t="s">
        <v>30</v>
      </c>
      <c r="B884" s="6" t="s">
        <v>512</v>
      </c>
      <c r="C884" s="6" t="s">
        <v>50</v>
      </c>
      <c r="D884" s="7" t="s">
        <v>567</v>
      </c>
      <c r="E884" s="8" t="s">
        <v>571</v>
      </c>
      <c r="F884" s="6" t="s">
        <v>31</v>
      </c>
      <c r="G884" s="22">
        <v>5.0999999999999996</v>
      </c>
      <c r="H884" s="21">
        <v>5.0999999999999996</v>
      </c>
      <c r="I884" s="21">
        <f t="shared" si="30"/>
        <v>100</v>
      </c>
    </row>
    <row r="885" spans="1:10" ht="63" x14ac:dyDescent="0.25">
      <c r="A885" s="6" t="s">
        <v>127</v>
      </c>
      <c r="B885" s="6" t="s">
        <v>512</v>
      </c>
      <c r="C885" s="6" t="s">
        <v>50</v>
      </c>
      <c r="D885" s="7" t="s">
        <v>567</v>
      </c>
      <c r="E885" s="8" t="s">
        <v>571</v>
      </c>
      <c r="F885" s="6" t="s">
        <v>128</v>
      </c>
      <c r="G885" s="22">
        <v>4</v>
      </c>
      <c r="H885" s="21">
        <v>4</v>
      </c>
      <c r="I885" s="21">
        <f t="shared" si="30"/>
        <v>100</v>
      </c>
    </row>
    <row r="886" spans="1:10" ht="15.75" x14ac:dyDescent="0.25">
      <c r="A886" s="6" t="s">
        <v>572</v>
      </c>
      <c r="B886" s="6" t="s">
        <v>512</v>
      </c>
      <c r="C886" s="6" t="s">
        <v>50</v>
      </c>
      <c r="D886" s="7" t="s">
        <v>573</v>
      </c>
      <c r="E886" s="8" t="s">
        <v>14</v>
      </c>
      <c r="F886" s="9" t="s">
        <v>0</v>
      </c>
      <c r="G886" s="22">
        <f>G887+G889</f>
        <v>554.6</v>
      </c>
      <c r="H886" s="21">
        <f>H887+H889</f>
        <v>554.6</v>
      </c>
      <c r="I886" s="21">
        <f t="shared" si="30"/>
        <v>100</v>
      </c>
    </row>
    <row r="887" spans="1:10" ht="126" x14ac:dyDescent="0.25">
      <c r="A887" s="6" t="s">
        <v>568</v>
      </c>
      <c r="B887" s="6" t="s">
        <v>512</v>
      </c>
      <c r="C887" s="6" t="s">
        <v>50</v>
      </c>
      <c r="D887" s="7" t="s">
        <v>573</v>
      </c>
      <c r="E887" s="8" t="s">
        <v>569</v>
      </c>
      <c r="F887" s="9" t="s">
        <v>0</v>
      </c>
      <c r="G887" s="22">
        <f>G888</f>
        <v>549.1</v>
      </c>
      <c r="H887" s="21">
        <f>H888</f>
        <v>549.1</v>
      </c>
      <c r="I887" s="21">
        <f t="shared" si="30"/>
        <v>100</v>
      </c>
    </row>
    <row r="888" spans="1:10" ht="63" x14ac:dyDescent="0.25">
      <c r="A888" s="6" t="s">
        <v>127</v>
      </c>
      <c r="B888" s="6" t="s">
        <v>512</v>
      </c>
      <c r="C888" s="6" t="s">
        <v>50</v>
      </c>
      <c r="D888" s="7" t="s">
        <v>573</v>
      </c>
      <c r="E888" s="8" t="s">
        <v>569</v>
      </c>
      <c r="F888" s="6" t="s">
        <v>128</v>
      </c>
      <c r="G888" s="22">
        <v>549.1</v>
      </c>
      <c r="H888" s="21">
        <v>549.1</v>
      </c>
      <c r="I888" s="21">
        <f t="shared" si="30"/>
        <v>100</v>
      </c>
    </row>
    <row r="889" spans="1:10" ht="157.5" x14ac:dyDescent="0.25">
      <c r="A889" s="6" t="s">
        <v>570</v>
      </c>
      <c r="B889" s="6" t="s">
        <v>512</v>
      </c>
      <c r="C889" s="6" t="s">
        <v>50</v>
      </c>
      <c r="D889" s="7" t="s">
        <v>573</v>
      </c>
      <c r="E889" s="8" t="s">
        <v>571</v>
      </c>
      <c r="F889" s="9" t="s">
        <v>0</v>
      </c>
      <c r="G889" s="22">
        <f>G890</f>
        <v>5.5</v>
      </c>
      <c r="H889" s="21">
        <f>H890</f>
        <v>5.5</v>
      </c>
      <c r="I889" s="21">
        <f t="shared" si="30"/>
        <v>100</v>
      </c>
    </row>
    <row r="890" spans="1:10" ht="63" x14ac:dyDescent="0.25">
      <c r="A890" s="6" t="s">
        <v>127</v>
      </c>
      <c r="B890" s="6" t="s">
        <v>512</v>
      </c>
      <c r="C890" s="6" t="s">
        <v>50</v>
      </c>
      <c r="D890" s="7" t="s">
        <v>573</v>
      </c>
      <c r="E890" s="8" t="s">
        <v>571</v>
      </c>
      <c r="F890" s="6" t="s">
        <v>128</v>
      </c>
      <c r="G890" s="22">
        <v>5.5</v>
      </c>
      <c r="H890" s="21">
        <v>5.5</v>
      </c>
      <c r="I890" s="21">
        <f t="shared" si="30"/>
        <v>100</v>
      </c>
    </row>
    <row r="891" spans="1:10" ht="63" x14ac:dyDescent="0.25">
      <c r="A891" s="6" t="s">
        <v>574</v>
      </c>
      <c r="B891" s="6" t="s">
        <v>512</v>
      </c>
      <c r="C891" s="6" t="s">
        <v>50</v>
      </c>
      <c r="D891" s="7" t="s">
        <v>575</v>
      </c>
      <c r="E891" s="8" t="s">
        <v>14</v>
      </c>
      <c r="F891" s="9" t="s">
        <v>0</v>
      </c>
      <c r="G891" s="22">
        <f>G892</f>
        <v>180</v>
      </c>
      <c r="H891" s="21">
        <f>H892</f>
        <v>11.5</v>
      </c>
      <c r="I891" s="21">
        <f t="shared" ref="I891:I954" si="35">H891/G891*100</f>
        <v>6.3888888888888884</v>
      </c>
    </row>
    <row r="892" spans="1:10" ht="47.25" x14ac:dyDescent="0.25">
      <c r="A892" s="6" t="s">
        <v>87</v>
      </c>
      <c r="B892" s="6" t="s">
        <v>512</v>
      </c>
      <c r="C892" s="6" t="s">
        <v>50</v>
      </c>
      <c r="D892" s="7" t="s">
        <v>575</v>
      </c>
      <c r="E892" s="8" t="s">
        <v>88</v>
      </c>
      <c r="F892" s="9" t="s">
        <v>0</v>
      </c>
      <c r="G892" s="22">
        <f>G893</f>
        <v>180</v>
      </c>
      <c r="H892" s="21">
        <f>H893</f>
        <v>11.5</v>
      </c>
      <c r="I892" s="21">
        <f t="shared" si="35"/>
        <v>6.3888888888888884</v>
      </c>
    </row>
    <row r="893" spans="1:10" ht="63" x14ac:dyDescent="0.25">
      <c r="A893" s="6" t="s">
        <v>30</v>
      </c>
      <c r="B893" s="6" t="s">
        <v>512</v>
      </c>
      <c r="C893" s="6" t="s">
        <v>50</v>
      </c>
      <c r="D893" s="7" t="s">
        <v>575</v>
      </c>
      <c r="E893" s="8" t="s">
        <v>88</v>
      </c>
      <c r="F893" s="6" t="s">
        <v>31</v>
      </c>
      <c r="G893" s="22">
        <v>180</v>
      </c>
      <c r="H893" s="21">
        <v>11.5</v>
      </c>
      <c r="I893" s="21">
        <f t="shared" si="35"/>
        <v>6.3888888888888884</v>
      </c>
    </row>
    <row r="894" spans="1:10" ht="31.5" x14ac:dyDescent="0.25">
      <c r="A894" s="4" t="s">
        <v>576</v>
      </c>
      <c r="B894" s="4" t="s">
        <v>76</v>
      </c>
      <c r="C894" s="4" t="s">
        <v>9</v>
      </c>
      <c r="D894" s="45" t="s">
        <v>0</v>
      </c>
      <c r="E894" s="45"/>
      <c r="F894" s="5" t="s">
        <v>0</v>
      </c>
      <c r="G894" s="14">
        <f>G895+G921+G948</f>
        <v>276963.69999999995</v>
      </c>
      <c r="H894" s="20">
        <f>H895+H921+H948</f>
        <v>263573.90000000002</v>
      </c>
      <c r="I894" s="20">
        <f t="shared" si="35"/>
        <v>95.165503638202438</v>
      </c>
      <c r="J894" s="16"/>
    </row>
    <row r="895" spans="1:10" ht="15.75" x14ac:dyDescent="0.25">
      <c r="A895" s="4" t="s">
        <v>577</v>
      </c>
      <c r="B895" s="4" t="s">
        <v>76</v>
      </c>
      <c r="C895" s="4" t="s">
        <v>11</v>
      </c>
      <c r="D895" s="46" t="s">
        <v>0</v>
      </c>
      <c r="E895" s="46"/>
      <c r="F895" s="4" t="s">
        <v>0</v>
      </c>
      <c r="G895" s="14">
        <f>G896</f>
        <v>53416.3</v>
      </c>
      <c r="H895" s="20">
        <f>H896</f>
        <v>47669.3</v>
      </c>
      <c r="I895" s="20">
        <f t="shared" si="35"/>
        <v>89.241111795463183</v>
      </c>
      <c r="J895" s="16"/>
    </row>
    <row r="896" spans="1:10" ht="94.5" x14ac:dyDescent="0.25">
      <c r="A896" s="6" t="s">
        <v>531</v>
      </c>
      <c r="B896" s="6" t="s">
        <v>76</v>
      </c>
      <c r="C896" s="6" t="s">
        <v>11</v>
      </c>
      <c r="D896" s="7" t="s">
        <v>532</v>
      </c>
      <c r="E896" s="8" t="s">
        <v>14</v>
      </c>
      <c r="F896" s="9" t="s">
        <v>0</v>
      </c>
      <c r="G896" s="22">
        <f>G897+G906+G909+G918</f>
        <v>53416.3</v>
      </c>
      <c r="H896" s="21">
        <f>H897+H906+H909+H918</f>
        <v>47669.3</v>
      </c>
      <c r="I896" s="23">
        <f t="shared" si="35"/>
        <v>89.241111795463183</v>
      </c>
    </row>
    <row r="897" spans="1:9" ht="31.5" x14ac:dyDescent="0.25">
      <c r="A897" s="6" t="s">
        <v>578</v>
      </c>
      <c r="B897" s="6" t="s">
        <v>76</v>
      </c>
      <c r="C897" s="6" t="s">
        <v>11</v>
      </c>
      <c r="D897" s="7" t="s">
        <v>579</v>
      </c>
      <c r="E897" s="8" t="s">
        <v>14</v>
      </c>
      <c r="F897" s="9" t="s">
        <v>0</v>
      </c>
      <c r="G897" s="22">
        <f>G898+G900+G904+G902</f>
        <v>2963.1000000000004</v>
      </c>
      <c r="H897" s="21">
        <f>H898+H900+H904+H902</f>
        <v>2962.7000000000003</v>
      </c>
      <c r="I897" s="23">
        <f t="shared" si="35"/>
        <v>99.986500624346121</v>
      </c>
    </row>
    <row r="898" spans="1:9" ht="47.25" x14ac:dyDescent="0.25">
      <c r="A898" s="6" t="s">
        <v>106</v>
      </c>
      <c r="B898" s="6" t="s">
        <v>76</v>
      </c>
      <c r="C898" s="6" t="s">
        <v>11</v>
      </c>
      <c r="D898" s="7" t="s">
        <v>579</v>
      </c>
      <c r="E898" s="8" t="s">
        <v>108</v>
      </c>
      <c r="F898" s="9" t="s">
        <v>0</v>
      </c>
      <c r="G898" s="22">
        <f>G899</f>
        <v>480.4</v>
      </c>
      <c r="H898" s="21">
        <f>H899</f>
        <v>480</v>
      </c>
      <c r="I898" s="23">
        <f t="shared" si="35"/>
        <v>99.916736053288929</v>
      </c>
    </row>
    <row r="899" spans="1:9" ht="63" x14ac:dyDescent="0.25">
      <c r="A899" s="6" t="s">
        <v>127</v>
      </c>
      <c r="B899" s="6" t="s">
        <v>76</v>
      </c>
      <c r="C899" s="6" t="s">
        <v>11</v>
      </c>
      <c r="D899" s="7" t="s">
        <v>579</v>
      </c>
      <c r="E899" s="8" t="s">
        <v>108</v>
      </c>
      <c r="F899" s="6" t="s">
        <v>128</v>
      </c>
      <c r="G899" s="22">
        <v>480.4</v>
      </c>
      <c r="H899" s="21">
        <v>480</v>
      </c>
      <c r="I899" s="23">
        <f t="shared" si="35"/>
        <v>99.916736053288929</v>
      </c>
    </row>
    <row r="900" spans="1:9" ht="47.25" x14ac:dyDescent="0.25">
      <c r="A900" s="6" t="s">
        <v>87</v>
      </c>
      <c r="B900" s="6" t="s">
        <v>76</v>
      </c>
      <c r="C900" s="6" t="s">
        <v>11</v>
      </c>
      <c r="D900" s="7" t="s">
        <v>579</v>
      </c>
      <c r="E900" s="8" t="s">
        <v>88</v>
      </c>
      <c r="F900" s="9" t="s">
        <v>0</v>
      </c>
      <c r="G900" s="22">
        <f>G901</f>
        <v>254.6</v>
      </c>
      <c r="H900" s="21">
        <f>H901</f>
        <v>254.6</v>
      </c>
      <c r="I900" s="23">
        <f t="shared" si="35"/>
        <v>100</v>
      </c>
    </row>
    <row r="901" spans="1:9" ht="63" x14ac:dyDescent="0.25">
      <c r="A901" s="6" t="s">
        <v>30</v>
      </c>
      <c r="B901" s="6" t="s">
        <v>76</v>
      </c>
      <c r="C901" s="6" t="s">
        <v>11</v>
      </c>
      <c r="D901" s="7" t="s">
        <v>579</v>
      </c>
      <c r="E901" s="8" t="s">
        <v>88</v>
      </c>
      <c r="F901" s="6" t="s">
        <v>31</v>
      </c>
      <c r="G901" s="22">
        <v>254.6</v>
      </c>
      <c r="H901" s="21">
        <v>254.6</v>
      </c>
      <c r="I901" s="23">
        <f t="shared" si="35"/>
        <v>100</v>
      </c>
    </row>
    <row r="902" spans="1:9" ht="47.25" x14ac:dyDescent="0.25">
      <c r="A902" s="6" t="s">
        <v>580</v>
      </c>
      <c r="B902" s="6" t="s">
        <v>76</v>
      </c>
      <c r="C902" s="6" t="s">
        <v>11</v>
      </c>
      <c r="D902" s="7" t="s">
        <v>579</v>
      </c>
      <c r="E902" s="8" t="s">
        <v>581</v>
      </c>
      <c r="F902" s="9" t="s">
        <v>0</v>
      </c>
      <c r="G902" s="22">
        <f>G903</f>
        <v>2205.8000000000002</v>
      </c>
      <c r="H902" s="21">
        <f>H903</f>
        <v>2205.8000000000002</v>
      </c>
      <c r="I902" s="23">
        <f t="shared" si="35"/>
        <v>100</v>
      </c>
    </row>
    <row r="903" spans="1:9" ht="63" x14ac:dyDescent="0.25">
      <c r="A903" s="6" t="s">
        <v>127</v>
      </c>
      <c r="B903" s="6" t="s">
        <v>76</v>
      </c>
      <c r="C903" s="6" t="s">
        <v>11</v>
      </c>
      <c r="D903" s="7" t="s">
        <v>579</v>
      </c>
      <c r="E903" s="8" t="s">
        <v>581</v>
      </c>
      <c r="F903" s="6" t="s">
        <v>128</v>
      </c>
      <c r="G903" s="22">
        <v>2205.8000000000002</v>
      </c>
      <c r="H903" s="21">
        <v>2205.8000000000002</v>
      </c>
      <c r="I903" s="23">
        <f t="shared" si="35"/>
        <v>100</v>
      </c>
    </row>
    <row r="904" spans="1:9" ht="47.25" x14ac:dyDescent="0.25">
      <c r="A904" s="6" t="s">
        <v>582</v>
      </c>
      <c r="B904" s="6" t="s">
        <v>76</v>
      </c>
      <c r="C904" s="6" t="s">
        <v>11</v>
      </c>
      <c r="D904" s="7" t="s">
        <v>579</v>
      </c>
      <c r="E904" s="8" t="s">
        <v>583</v>
      </c>
      <c r="F904" s="9" t="s">
        <v>0</v>
      </c>
      <c r="G904" s="22">
        <f>G905</f>
        <v>22.3</v>
      </c>
      <c r="H904" s="21">
        <f>H905</f>
        <v>22.3</v>
      </c>
      <c r="I904" s="23">
        <f t="shared" si="35"/>
        <v>100</v>
      </c>
    </row>
    <row r="905" spans="1:9" ht="63" x14ac:dyDescent="0.25">
      <c r="A905" s="6" t="s">
        <v>127</v>
      </c>
      <c r="B905" s="6" t="s">
        <v>76</v>
      </c>
      <c r="C905" s="6" t="s">
        <v>11</v>
      </c>
      <c r="D905" s="7" t="s">
        <v>579</v>
      </c>
      <c r="E905" s="8" t="s">
        <v>583</v>
      </c>
      <c r="F905" s="6" t="s">
        <v>128</v>
      </c>
      <c r="G905" s="22">
        <v>22.3</v>
      </c>
      <c r="H905" s="21">
        <v>22.3</v>
      </c>
      <c r="I905" s="23">
        <f t="shared" si="35"/>
        <v>100</v>
      </c>
    </row>
    <row r="906" spans="1:9" ht="31.5" x14ac:dyDescent="0.25">
      <c r="A906" s="6" t="s">
        <v>584</v>
      </c>
      <c r="B906" s="6" t="s">
        <v>76</v>
      </c>
      <c r="C906" s="6" t="s">
        <v>11</v>
      </c>
      <c r="D906" s="7" t="s">
        <v>585</v>
      </c>
      <c r="E906" s="8" t="s">
        <v>14</v>
      </c>
      <c r="F906" s="9" t="s">
        <v>0</v>
      </c>
      <c r="G906" s="22">
        <f>G907</f>
        <v>18.8</v>
      </c>
      <c r="H906" s="21">
        <f>H907</f>
        <v>18.8</v>
      </c>
      <c r="I906" s="23">
        <f t="shared" si="35"/>
        <v>100</v>
      </c>
    </row>
    <row r="907" spans="1:9" ht="47.25" x14ac:dyDescent="0.25">
      <c r="A907" s="6" t="s">
        <v>106</v>
      </c>
      <c r="B907" s="6" t="s">
        <v>76</v>
      </c>
      <c r="C907" s="6" t="s">
        <v>11</v>
      </c>
      <c r="D907" s="7" t="s">
        <v>585</v>
      </c>
      <c r="E907" s="8" t="s">
        <v>108</v>
      </c>
      <c r="F907" s="9" t="s">
        <v>0</v>
      </c>
      <c r="G907" s="22">
        <f>G908</f>
        <v>18.8</v>
      </c>
      <c r="H907" s="21">
        <f>H908</f>
        <v>18.8</v>
      </c>
      <c r="I907" s="23">
        <f t="shared" si="35"/>
        <v>100</v>
      </c>
    </row>
    <row r="908" spans="1:9" ht="63" x14ac:dyDescent="0.25">
      <c r="A908" s="6" t="s">
        <v>127</v>
      </c>
      <c r="B908" s="6" t="s">
        <v>76</v>
      </c>
      <c r="C908" s="6" t="s">
        <v>11</v>
      </c>
      <c r="D908" s="7" t="s">
        <v>585</v>
      </c>
      <c r="E908" s="8" t="s">
        <v>108</v>
      </c>
      <c r="F908" s="6" t="s">
        <v>128</v>
      </c>
      <c r="G908" s="22">
        <v>18.8</v>
      </c>
      <c r="H908" s="21">
        <v>18.8</v>
      </c>
      <c r="I908" s="23">
        <f t="shared" si="35"/>
        <v>100</v>
      </c>
    </row>
    <row r="909" spans="1:9" ht="31.5" x14ac:dyDescent="0.25">
      <c r="A909" s="6" t="s">
        <v>586</v>
      </c>
      <c r="B909" s="6" t="s">
        <v>76</v>
      </c>
      <c r="C909" s="6" t="s">
        <v>11</v>
      </c>
      <c r="D909" s="7" t="s">
        <v>587</v>
      </c>
      <c r="E909" s="8" t="s">
        <v>14</v>
      </c>
      <c r="F909" s="9" t="s">
        <v>0</v>
      </c>
      <c r="G909" s="22">
        <f>G910+G912+G914+G916</f>
        <v>12612.9</v>
      </c>
      <c r="H909" s="21">
        <f>H910+H912+H914+H916</f>
        <v>10411.9</v>
      </c>
      <c r="I909" s="23">
        <f t="shared" si="35"/>
        <v>82.54961190527159</v>
      </c>
    </row>
    <row r="910" spans="1:9" ht="47.25" x14ac:dyDescent="0.25">
      <c r="A910" s="6" t="s">
        <v>188</v>
      </c>
      <c r="B910" s="6" t="s">
        <v>76</v>
      </c>
      <c r="C910" s="6" t="s">
        <v>11</v>
      </c>
      <c r="D910" s="7" t="s">
        <v>587</v>
      </c>
      <c r="E910" s="8" t="s">
        <v>189</v>
      </c>
      <c r="F910" s="9" t="s">
        <v>0</v>
      </c>
      <c r="G910" s="22">
        <f>G911</f>
        <v>4165.1000000000004</v>
      </c>
      <c r="H910" s="21">
        <f>H911</f>
        <v>1964.2</v>
      </c>
      <c r="I910" s="23">
        <f t="shared" si="35"/>
        <v>47.158531607884562</v>
      </c>
    </row>
    <row r="911" spans="1:9" ht="47.25" x14ac:dyDescent="0.25">
      <c r="A911" s="6" t="s">
        <v>190</v>
      </c>
      <c r="B911" s="6" t="s">
        <v>76</v>
      </c>
      <c r="C911" s="6" t="s">
        <v>11</v>
      </c>
      <c r="D911" s="7" t="s">
        <v>587</v>
      </c>
      <c r="E911" s="8" t="s">
        <v>189</v>
      </c>
      <c r="F911" s="6" t="s">
        <v>191</v>
      </c>
      <c r="G911" s="22">
        <v>4165.1000000000004</v>
      </c>
      <c r="H911" s="21">
        <v>1964.2</v>
      </c>
      <c r="I911" s="23">
        <f t="shared" si="35"/>
        <v>47.158531607884562</v>
      </c>
    </row>
    <row r="912" spans="1:9" ht="47.25" x14ac:dyDescent="0.25">
      <c r="A912" s="6" t="s">
        <v>87</v>
      </c>
      <c r="B912" s="6" t="s">
        <v>76</v>
      </c>
      <c r="C912" s="6" t="s">
        <v>11</v>
      </c>
      <c r="D912" s="7" t="s">
        <v>587</v>
      </c>
      <c r="E912" s="8" t="s">
        <v>88</v>
      </c>
      <c r="F912" s="9" t="s">
        <v>0</v>
      </c>
      <c r="G912" s="22">
        <f>G913</f>
        <v>59</v>
      </c>
      <c r="H912" s="21">
        <f>H913</f>
        <v>59</v>
      </c>
      <c r="I912" s="23">
        <f t="shared" si="35"/>
        <v>100</v>
      </c>
    </row>
    <row r="913" spans="1:10" ht="63" x14ac:dyDescent="0.25">
      <c r="A913" s="6" t="s">
        <v>30</v>
      </c>
      <c r="B913" s="6" t="s">
        <v>76</v>
      </c>
      <c r="C913" s="6" t="s">
        <v>11</v>
      </c>
      <c r="D913" s="7" t="s">
        <v>587</v>
      </c>
      <c r="E913" s="8" t="s">
        <v>88</v>
      </c>
      <c r="F913" s="6" t="s">
        <v>31</v>
      </c>
      <c r="G913" s="22">
        <v>59</v>
      </c>
      <c r="H913" s="21">
        <v>59</v>
      </c>
      <c r="I913" s="23">
        <f t="shared" si="35"/>
        <v>100</v>
      </c>
    </row>
    <row r="914" spans="1:10" ht="47.25" x14ac:dyDescent="0.25">
      <c r="A914" s="6" t="s">
        <v>204</v>
      </c>
      <c r="B914" s="6" t="s">
        <v>76</v>
      </c>
      <c r="C914" s="6" t="s">
        <v>11</v>
      </c>
      <c r="D914" s="7" t="s">
        <v>587</v>
      </c>
      <c r="E914" s="8" t="s">
        <v>205</v>
      </c>
      <c r="F914" s="9" t="s">
        <v>0</v>
      </c>
      <c r="G914" s="22">
        <f>G915</f>
        <v>8304.9</v>
      </c>
      <c r="H914" s="21">
        <f>H915</f>
        <v>8304.7999999999993</v>
      </c>
      <c r="I914" s="23">
        <f t="shared" si="35"/>
        <v>99.998795891582077</v>
      </c>
    </row>
    <row r="915" spans="1:10" ht="47.25" x14ac:dyDescent="0.25">
      <c r="A915" s="6" t="s">
        <v>190</v>
      </c>
      <c r="B915" s="6" t="s">
        <v>76</v>
      </c>
      <c r="C915" s="6" t="s">
        <v>11</v>
      </c>
      <c r="D915" s="7" t="s">
        <v>587</v>
      </c>
      <c r="E915" s="8" t="s">
        <v>205</v>
      </c>
      <c r="F915" s="6" t="s">
        <v>191</v>
      </c>
      <c r="G915" s="22">
        <v>8304.9</v>
      </c>
      <c r="H915" s="21">
        <v>8304.7999999999993</v>
      </c>
      <c r="I915" s="23">
        <f t="shared" si="35"/>
        <v>99.998795891582077</v>
      </c>
    </row>
    <row r="916" spans="1:10" ht="63" x14ac:dyDescent="0.25">
      <c r="A916" s="6" t="s">
        <v>278</v>
      </c>
      <c r="B916" s="6" t="s">
        <v>76</v>
      </c>
      <c r="C916" s="6" t="s">
        <v>11</v>
      </c>
      <c r="D916" s="7" t="s">
        <v>587</v>
      </c>
      <c r="E916" s="8" t="s">
        <v>207</v>
      </c>
      <c r="F916" s="9" t="s">
        <v>0</v>
      </c>
      <c r="G916" s="22">
        <f>G917</f>
        <v>83.9</v>
      </c>
      <c r="H916" s="21">
        <f>H917</f>
        <v>83.9</v>
      </c>
      <c r="I916" s="23">
        <f t="shared" si="35"/>
        <v>100</v>
      </c>
    </row>
    <row r="917" spans="1:10" ht="47.25" x14ac:dyDescent="0.25">
      <c r="A917" s="6" t="s">
        <v>190</v>
      </c>
      <c r="B917" s="6" t="s">
        <v>76</v>
      </c>
      <c r="C917" s="6" t="s">
        <v>11</v>
      </c>
      <c r="D917" s="7" t="s">
        <v>587</v>
      </c>
      <c r="E917" s="8" t="s">
        <v>207</v>
      </c>
      <c r="F917" s="6" t="s">
        <v>191</v>
      </c>
      <c r="G917" s="22">
        <v>83.9</v>
      </c>
      <c r="H917" s="21">
        <v>83.9</v>
      </c>
      <c r="I917" s="23">
        <f t="shared" si="35"/>
        <v>100</v>
      </c>
    </row>
    <row r="918" spans="1:10" ht="31.5" x14ac:dyDescent="0.25">
      <c r="A918" s="6" t="s">
        <v>590</v>
      </c>
      <c r="B918" s="6" t="s">
        <v>76</v>
      </c>
      <c r="C918" s="6" t="s">
        <v>11</v>
      </c>
      <c r="D918" s="7" t="s">
        <v>591</v>
      </c>
      <c r="E918" s="8" t="s">
        <v>14</v>
      </c>
      <c r="F918" s="9" t="s">
        <v>0</v>
      </c>
      <c r="G918" s="22">
        <f>G919</f>
        <v>37821.5</v>
      </c>
      <c r="H918" s="21">
        <f>H919</f>
        <v>34275.9</v>
      </c>
      <c r="I918" s="23">
        <f t="shared" si="35"/>
        <v>90.625437912298565</v>
      </c>
    </row>
    <row r="919" spans="1:10" ht="78.75" x14ac:dyDescent="0.25">
      <c r="A919" s="6" t="s">
        <v>592</v>
      </c>
      <c r="B919" s="6" t="s">
        <v>76</v>
      </c>
      <c r="C919" s="6" t="s">
        <v>11</v>
      </c>
      <c r="D919" s="7" t="s">
        <v>591</v>
      </c>
      <c r="E919" s="8" t="s">
        <v>593</v>
      </c>
      <c r="F919" s="9" t="s">
        <v>0</v>
      </c>
      <c r="G919" s="22">
        <f>G920</f>
        <v>37821.5</v>
      </c>
      <c r="H919" s="21">
        <f>H920</f>
        <v>34275.9</v>
      </c>
      <c r="I919" s="23">
        <f t="shared" si="35"/>
        <v>90.625437912298565</v>
      </c>
    </row>
    <row r="920" spans="1:10" ht="63" x14ac:dyDescent="0.25">
      <c r="A920" s="6" t="s">
        <v>127</v>
      </c>
      <c r="B920" s="6" t="s">
        <v>76</v>
      </c>
      <c r="C920" s="6" t="s">
        <v>11</v>
      </c>
      <c r="D920" s="7" t="s">
        <v>591</v>
      </c>
      <c r="E920" s="8" t="s">
        <v>593</v>
      </c>
      <c r="F920" s="6" t="s">
        <v>128</v>
      </c>
      <c r="G920" s="22">
        <v>37821.5</v>
      </c>
      <c r="H920" s="21">
        <v>34275.9</v>
      </c>
      <c r="I920" s="23">
        <f t="shared" si="35"/>
        <v>90.625437912298565</v>
      </c>
    </row>
    <row r="921" spans="1:10" ht="15.75" x14ac:dyDescent="0.25">
      <c r="A921" s="4" t="s">
        <v>594</v>
      </c>
      <c r="B921" s="4" t="s">
        <v>76</v>
      </c>
      <c r="C921" s="4" t="s">
        <v>24</v>
      </c>
      <c r="D921" s="46" t="s">
        <v>0</v>
      </c>
      <c r="E921" s="46"/>
      <c r="F921" s="4" t="s">
        <v>0</v>
      </c>
      <c r="G921" s="14">
        <f>G922</f>
        <v>214554.3</v>
      </c>
      <c r="H921" s="20">
        <f>H922</f>
        <v>206912.19999999998</v>
      </c>
      <c r="I921" s="20">
        <f t="shared" si="35"/>
        <v>96.438151088092852</v>
      </c>
      <c r="J921" s="16"/>
    </row>
    <row r="922" spans="1:10" ht="94.5" x14ac:dyDescent="0.25">
      <c r="A922" s="6" t="s">
        <v>531</v>
      </c>
      <c r="B922" s="6" t="s">
        <v>76</v>
      </c>
      <c r="C922" s="6" t="s">
        <v>24</v>
      </c>
      <c r="D922" s="7" t="s">
        <v>532</v>
      </c>
      <c r="E922" s="8" t="s">
        <v>14</v>
      </c>
      <c r="F922" s="9" t="s">
        <v>0</v>
      </c>
      <c r="G922" s="22">
        <f>G923+G926+G929+G932+G935+G938+G943</f>
        <v>214554.3</v>
      </c>
      <c r="H922" s="22">
        <f>H923+H926+H929+H932+H935+H938+H943</f>
        <v>206912.19999999998</v>
      </c>
      <c r="I922" s="21">
        <f t="shared" si="35"/>
        <v>96.438151088092852</v>
      </c>
    </row>
    <row r="923" spans="1:10" ht="47.25" x14ac:dyDescent="0.25">
      <c r="A923" s="6" t="s">
        <v>595</v>
      </c>
      <c r="B923" s="6" t="s">
        <v>76</v>
      </c>
      <c r="C923" s="6" t="s">
        <v>24</v>
      </c>
      <c r="D923" s="7" t="s">
        <v>596</v>
      </c>
      <c r="E923" s="8" t="s">
        <v>14</v>
      </c>
      <c r="F923" s="9" t="s">
        <v>0</v>
      </c>
      <c r="G923" s="22">
        <f>G924</f>
        <v>3514.2</v>
      </c>
      <c r="H923" s="21">
        <f>H924</f>
        <v>3413.8</v>
      </c>
      <c r="I923" s="21">
        <f t="shared" si="35"/>
        <v>97.143019748449149</v>
      </c>
    </row>
    <row r="924" spans="1:10" ht="47.25" x14ac:dyDescent="0.25">
      <c r="A924" s="6" t="s">
        <v>106</v>
      </c>
      <c r="B924" s="6" t="s">
        <v>76</v>
      </c>
      <c r="C924" s="6" t="s">
        <v>24</v>
      </c>
      <c r="D924" s="7" t="s">
        <v>596</v>
      </c>
      <c r="E924" s="8" t="s">
        <v>108</v>
      </c>
      <c r="F924" s="9" t="s">
        <v>0</v>
      </c>
      <c r="G924" s="22">
        <f>G925</f>
        <v>3514.2</v>
      </c>
      <c r="H924" s="21">
        <f>H925</f>
        <v>3413.8</v>
      </c>
      <c r="I924" s="21">
        <f t="shared" si="35"/>
        <v>97.143019748449149</v>
      </c>
    </row>
    <row r="925" spans="1:10" ht="63" x14ac:dyDescent="0.25">
      <c r="A925" s="6" t="s">
        <v>127</v>
      </c>
      <c r="B925" s="6" t="s">
        <v>76</v>
      </c>
      <c r="C925" s="6" t="s">
        <v>24</v>
      </c>
      <c r="D925" s="7" t="s">
        <v>596</v>
      </c>
      <c r="E925" s="8" t="s">
        <v>108</v>
      </c>
      <c r="F925" s="6" t="s">
        <v>128</v>
      </c>
      <c r="G925" s="22">
        <v>3514.2</v>
      </c>
      <c r="H925" s="21">
        <v>3413.8</v>
      </c>
      <c r="I925" s="21">
        <f t="shared" si="35"/>
        <v>97.143019748449149</v>
      </c>
    </row>
    <row r="926" spans="1:10" ht="31.5" x14ac:dyDescent="0.25">
      <c r="A926" s="6" t="s">
        <v>586</v>
      </c>
      <c r="B926" s="6" t="s">
        <v>76</v>
      </c>
      <c r="C926" s="6" t="s">
        <v>24</v>
      </c>
      <c r="D926" s="7" t="s">
        <v>587</v>
      </c>
      <c r="E926" s="8" t="s">
        <v>14</v>
      </c>
      <c r="F926" s="9" t="s">
        <v>0</v>
      </c>
      <c r="G926" s="22">
        <f>G927</f>
        <v>5492.7</v>
      </c>
      <c r="H926" s="21">
        <f>H927</f>
        <v>5370.9</v>
      </c>
      <c r="I926" s="21">
        <f t="shared" si="35"/>
        <v>97.782511333224093</v>
      </c>
    </row>
    <row r="927" spans="1:10" ht="47.25" x14ac:dyDescent="0.25">
      <c r="A927" s="6" t="s">
        <v>106</v>
      </c>
      <c r="B927" s="6" t="s">
        <v>76</v>
      </c>
      <c r="C927" s="6" t="s">
        <v>24</v>
      </c>
      <c r="D927" s="7" t="s">
        <v>587</v>
      </c>
      <c r="E927" s="8" t="s">
        <v>108</v>
      </c>
      <c r="F927" s="9" t="s">
        <v>0</v>
      </c>
      <c r="G927" s="22">
        <f>G928</f>
        <v>5492.7</v>
      </c>
      <c r="H927" s="21">
        <f>H928</f>
        <v>5370.9</v>
      </c>
      <c r="I927" s="21">
        <f t="shared" si="35"/>
        <v>97.782511333224093</v>
      </c>
    </row>
    <row r="928" spans="1:10" ht="63" x14ac:dyDescent="0.25">
      <c r="A928" s="6" t="s">
        <v>127</v>
      </c>
      <c r="B928" s="6" t="s">
        <v>76</v>
      </c>
      <c r="C928" s="6" t="s">
        <v>24</v>
      </c>
      <c r="D928" s="7" t="s">
        <v>587</v>
      </c>
      <c r="E928" s="8" t="s">
        <v>108</v>
      </c>
      <c r="F928" s="6" t="s">
        <v>128</v>
      </c>
      <c r="G928" s="22">
        <v>5492.7</v>
      </c>
      <c r="H928" s="21">
        <v>5370.9</v>
      </c>
      <c r="I928" s="21">
        <f t="shared" si="35"/>
        <v>97.782511333224093</v>
      </c>
    </row>
    <row r="929" spans="1:9" ht="31.5" x14ac:dyDescent="0.25">
      <c r="A929" s="6" t="s">
        <v>597</v>
      </c>
      <c r="B929" s="6" t="s">
        <v>76</v>
      </c>
      <c r="C929" s="6" t="s">
        <v>24</v>
      </c>
      <c r="D929" s="7" t="s">
        <v>598</v>
      </c>
      <c r="E929" s="8" t="s">
        <v>14</v>
      </c>
      <c r="F929" s="9" t="s">
        <v>0</v>
      </c>
      <c r="G929" s="22">
        <f>G930</f>
        <v>431.8</v>
      </c>
      <c r="H929" s="21">
        <f>H930</f>
        <v>431.3</v>
      </c>
      <c r="I929" s="21">
        <f t="shared" si="35"/>
        <v>99.884205650764244</v>
      </c>
    </row>
    <row r="930" spans="1:9" ht="47.25" x14ac:dyDescent="0.25">
      <c r="A930" s="6" t="s">
        <v>106</v>
      </c>
      <c r="B930" s="6" t="s">
        <v>76</v>
      </c>
      <c r="C930" s="6" t="s">
        <v>24</v>
      </c>
      <c r="D930" s="7" t="s">
        <v>598</v>
      </c>
      <c r="E930" s="8" t="s">
        <v>108</v>
      </c>
      <c r="F930" s="9" t="s">
        <v>0</v>
      </c>
      <c r="G930" s="22">
        <f>G931</f>
        <v>431.8</v>
      </c>
      <c r="H930" s="21">
        <f>H931</f>
        <v>431.3</v>
      </c>
      <c r="I930" s="21">
        <f t="shared" si="35"/>
        <v>99.884205650764244</v>
      </c>
    </row>
    <row r="931" spans="1:9" ht="63" x14ac:dyDescent="0.25">
      <c r="A931" s="6" t="s">
        <v>127</v>
      </c>
      <c r="B931" s="6" t="s">
        <v>76</v>
      </c>
      <c r="C931" s="6" t="s">
        <v>24</v>
      </c>
      <c r="D931" s="7" t="s">
        <v>598</v>
      </c>
      <c r="E931" s="8" t="s">
        <v>108</v>
      </c>
      <c r="F931" s="6" t="s">
        <v>128</v>
      </c>
      <c r="G931" s="22">
        <v>431.8</v>
      </c>
      <c r="H931" s="21">
        <v>431.3</v>
      </c>
      <c r="I931" s="21">
        <f t="shared" si="35"/>
        <v>99.884205650764244</v>
      </c>
    </row>
    <row r="932" spans="1:9" ht="31.5" x14ac:dyDescent="0.25">
      <c r="A932" s="6" t="s">
        <v>533</v>
      </c>
      <c r="B932" s="6" t="s">
        <v>76</v>
      </c>
      <c r="C932" s="6" t="s">
        <v>24</v>
      </c>
      <c r="D932" s="7" t="s">
        <v>534</v>
      </c>
      <c r="E932" s="8" t="s">
        <v>14</v>
      </c>
      <c r="F932" s="9" t="s">
        <v>0</v>
      </c>
      <c r="G932" s="22">
        <f>G933</f>
        <v>312.2</v>
      </c>
      <c r="H932" s="21">
        <f>H933</f>
        <v>312.2</v>
      </c>
      <c r="I932" s="21">
        <f t="shared" si="35"/>
        <v>100</v>
      </c>
    </row>
    <row r="933" spans="1:9" ht="47.25" x14ac:dyDescent="0.25">
      <c r="A933" s="6" t="s">
        <v>106</v>
      </c>
      <c r="B933" s="6" t="s">
        <v>76</v>
      </c>
      <c r="C933" s="6" t="s">
        <v>24</v>
      </c>
      <c r="D933" s="7" t="s">
        <v>534</v>
      </c>
      <c r="E933" s="8" t="s">
        <v>108</v>
      </c>
      <c r="F933" s="9" t="s">
        <v>0</v>
      </c>
      <c r="G933" s="22">
        <f>G934</f>
        <v>312.2</v>
      </c>
      <c r="H933" s="21">
        <f>H934</f>
        <v>312.2</v>
      </c>
      <c r="I933" s="21">
        <f t="shared" si="35"/>
        <v>100</v>
      </c>
    </row>
    <row r="934" spans="1:9" ht="63" x14ac:dyDescent="0.25">
      <c r="A934" s="6" t="s">
        <v>127</v>
      </c>
      <c r="B934" s="6" t="s">
        <v>76</v>
      </c>
      <c r="C934" s="6" t="s">
        <v>24</v>
      </c>
      <c r="D934" s="7" t="s">
        <v>534</v>
      </c>
      <c r="E934" s="8" t="s">
        <v>108</v>
      </c>
      <c r="F934" s="6" t="s">
        <v>128</v>
      </c>
      <c r="G934" s="22">
        <v>312.2</v>
      </c>
      <c r="H934" s="21">
        <v>312.2</v>
      </c>
      <c r="I934" s="21">
        <f t="shared" si="35"/>
        <v>100</v>
      </c>
    </row>
    <row r="935" spans="1:9" ht="47.25" x14ac:dyDescent="0.25">
      <c r="A935" s="6" t="s">
        <v>599</v>
      </c>
      <c r="B935" s="6" t="s">
        <v>76</v>
      </c>
      <c r="C935" s="6" t="s">
        <v>24</v>
      </c>
      <c r="D935" s="7" t="s">
        <v>600</v>
      </c>
      <c r="E935" s="8" t="s">
        <v>14</v>
      </c>
      <c r="F935" s="9" t="s">
        <v>0</v>
      </c>
      <c r="G935" s="22">
        <f>G936</f>
        <v>80.5</v>
      </c>
      <c r="H935" s="21">
        <f>H936</f>
        <v>80.099999999999994</v>
      </c>
      <c r="I935" s="21">
        <f t="shared" si="35"/>
        <v>99.503105590062106</v>
      </c>
    </row>
    <row r="936" spans="1:9" ht="47.25" x14ac:dyDescent="0.25">
      <c r="A936" s="6" t="s">
        <v>106</v>
      </c>
      <c r="B936" s="6" t="s">
        <v>76</v>
      </c>
      <c r="C936" s="6" t="s">
        <v>24</v>
      </c>
      <c r="D936" s="7" t="s">
        <v>600</v>
      </c>
      <c r="E936" s="8" t="s">
        <v>108</v>
      </c>
      <c r="F936" s="9" t="s">
        <v>0</v>
      </c>
      <c r="G936" s="22">
        <f>G937</f>
        <v>80.5</v>
      </c>
      <c r="H936" s="21">
        <f>H937</f>
        <v>80.099999999999994</v>
      </c>
      <c r="I936" s="21">
        <f t="shared" si="35"/>
        <v>99.503105590062106</v>
      </c>
    </row>
    <row r="937" spans="1:9" ht="63" x14ac:dyDescent="0.25">
      <c r="A937" s="6" t="s">
        <v>127</v>
      </c>
      <c r="B937" s="6" t="s">
        <v>76</v>
      </c>
      <c r="C937" s="6" t="s">
        <v>24</v>
      </c>
      <c r="D937" s="7" t="s">
        <v>600</v>
      </c>
      <c r="E937" s="8" t="s">
        <v>108</v>
      </c>
      <c r="F937" s="6" t="s">
        <v>128</v>
      </c>
      <c r="G937" s="22">
        <v>80.5</v>
      </c>
      <c r="H937" s="21">
        <v>80.099999999999994</v>
      </c>
      <c r="I937" s="21">
        <f t="shared" si="35"/>
        <v>99.503105590062106</v>
      </c>
    </row>
    <row r="938" spans="1:9" ht="31.5" x14ac:dyDescent="0.25">
      <c r="A938" s="6" t="s">
        <v>601</v>
      </c>
      <c r="B938" s="6" t="s">
        <v>76</v>
      </c>
      <c r="C938" s="6" t="s">
        <v>24</v>
      </c>
      <c r="D938" s="7" t="s">
        <v>602</v>
      </c>
      <c r="E938" s="8" t="s">
        <v>14</v>
      </c>
      <c r="F938" s="9" t="s">
        <v>0</v>
      </c>
      <c r="G938" s="22">
        <f>G939+G941</f>
        <v>198349</v>
      </c>
      <c r="H938" s="21">
        <f>H939+H941</f>
        <v>190930.1</v>
      </c>
      <c r="I938" s="21">
        <f t="shared" si="35"/>
        <v>96.259673605614353</v>
      </c>
    </row>
    <row r="939" spans="1:9" ht="47.25" x14ac:dyDescent="0.25">
      <c r="A939" s="6" t="s">
        <v>106</v>
      </c>
      <c r="B939" s="6" t="s">
        <v>76</v>
      </c>
      <c r="C939" s="6" t="s">
        <v>24</v>
      </c>
      <c r="D939" s="7" t="s">
        <v>602</v>
      </c>
      <c r="E939" s="8" t="s">
        <v>108</v>
      </c>
      <c r="F939" s="9" t="s">
        <v>0</v>
      </c>
      <c r="G939" s="22">
        <f>G940</f>
        <v>198000.8</v>
      </c>
      <c r="H939" s="21">
        <f>H940</f>
        <v>190581.9</v>
      </c>
      <c r="I939" s="21">
        <f t="shared" si="35"/>
        <v>96.25309594708709</v>
      </c>
    </row>
    <row r="940" spans="1:9" ht="63" x14ac:dyDescent="0.25">
      <c r="A940" s="6" t="s">
        <v>127</v>
      </c>
      <c r="B940" s="6" t="s">
        <v>76</v>
      </c>
      <c r="C940" s="6" t="s">
        <v>24</v>
      </c>
      <c r="D940" s="7" t="s">
        <v>602</v>
      </c>
      <c r="E940" s="8" t="s">
        <v>108</v>
      </c>
      <c r="F940" s="6" t="s">
        <v>128</v>
      </c>
      <c r="G940" s="22">
        <v>198000.8</v>
      </c>
      <c r="H940" s="21">
        <v>190581.9</v>
      </c>
      <c r="I940" s="21">
        <f t="shared" si="35"/>
        <v>96.25309594708709</v>
      </c>
    </row>
    <row r="941" spans="1:9" ht="110.25" x14ac:dyDescent="0.25">
      <c r="A941" s="6" t="s">
        <v>118</v>
      </c>
      <c r="B941" s="6" t="s">
        <v>76</v>
      </c>
      <c r="C941" s="6" t="s">
        <v>24</v>
      </c>
      <c r="D941" s="7" t="s">
        <v>602</v>
      </c>
      <c r="E941" s="8" t="s">
        <v>38</v>
      </c>
      <c r="F941" s="9" t="s">
        <v>0</v>
      </c>
      <c r="G941" s="22">
        <f>G942</f>
        <v>348.2</v>
      </c>
      <c r="H941" s="21">
        <f>H942</f>
        <v>348.2</v>
      </c>
      <c r="I941" s="21">
        <f t="shared" si="35"/>
        <v>100</v>
      </c>
    </row>
    <row r="942" spans="1:9" ht="63" x14ac:dyDescent="0.25">
      <c r="A942" s="6" t="s">
        <v>127</v>
      </c>
      <c r="B942" s="6" t="s">
        <v>76</v>
      </c>
      <c r="C942" s="6" t="s">
        <v>24</v>
      </c>
      <c r="D942" s="7" t="s">
        <v>602</v>
      </c>
      <c r="E942" s="8" t="s">
        <v>38</v>
      </c>
      <c r="F942" s="6" t="s">
        <v>128</v>
      </c>
      <c r="G942" s="22">
        <v>348.2</v>
      </c>
      <c r="H942" s="21">
        <v>348.2</v>
      </c>
      <c r="I942" s="21">
        <f t="shared" si="35"/>
        <v>100</v>
      </c>
    </row>
    <row r="943" spans="1:9" ht="47.25" x14ac:dyDescent="0.25">
      <c r="A943" s="6" t="s">
        <v>588</v>
      </c>
      <c r="B943" s="6" t="s">
        <v>76</v>
      </c>
      <c r="C943" s="6" t="s">
        <v>24</v>
      </c>
      <c r="D943" s="7" t="s">
        <v>589</v>
      </c>
      <c r="E943" s="8" t="s">
        <v>14</v>
      </c>
      <c r="F943" s="9" t="s">
        <v>0</v>
      </c>
      <c r="G943" s="22">
        <f>G944+G946</f>
        <v>6373.9000000000005</v>
      </c>
      <c r="H943" s="22">
        <f>H944+H946</f>
        <v>6373.8</v>
      </c>
      <c r="I943" s="21">
        <f t="shared" si="35"/>
        <v>99.99843110183717</v>
      </c>
    </row>
    <row r="944" spans="1:9" ht="47.25" x14ac:dyDescent="0.25">
      <c r="A944" s="6" t="s">
        <v>580</v>
      </c>
      <c r="B944" s="6" t="s">
        <v>76</v>
      </c>
      <c r="C944" s="6" t="s">
        <v>24</v>
      </c>
      <c r="D944" s="7" t="s">
        <v>589</v>
      </c>
      <c r="E944" s="8" t="s">
        <v>581</v>
      </c>
      <c r="F944" s="9" t="s">
        <v>0</v>
      </c>
      <c r="G944" s="22">
        <f>G945</f>
        <v>6310.1</v>
      </c>
      <c r="H944" s="21">
        <f>H945</f>
        <v>6310.1</v>
      </c>
      <c r="I944" s="21">
        <f t="shared" si="35"/>
        <v>100</v>
      </c>
    </row>
    <row r="945" spans="1:9" ht="63" x14ac:dyDescent="0.25">
      <c r="A945" s="6" t="s">
        <v>127</v>
      </c>
      <c r="B945" s="6" t="s">
        <v>76</v>
      </c>
      <c r="C945" s="6" t="s">
        <v>24</v>
      </c>
      <c r="D945" s="7" t="s">
        <v>589</v>
      </c>
      <c r="E945" s="8" t="s">
        <v>581</v>
      </c>
      <c r="F945" s="6" t="s">
        <v>128</v>
      </c>
      <c r="G945" s="22">
        <v>6310.1</v>
      </c>
      <c r="H945" s="21">
        <v>6310.1</v>
      </c>
      <c r="I945" s="21">
        <f t="shared" si="35"/>
        <v>100</v>
      </c>
    </row>
    <row r="946" spans="1:9" ht="47.25" x14ac:dyDescent="0.25">
      <c r="A946" s="6" t="s">
        <v>582</v>
      </c>
      <c r="B946" s="6" t="s">
        <v>76</v>
      </c>
      <c r="C946" s="6" t="s">
        <v>24</v>
      </c>
      <c r="D946" s="7" t="s">
        <v>589</v>
      </c>
      <c r="E946" s="8" t="s">
        <v>583</v>
      </c>
      <c r="F946" s="9" t="s">
        <v>0</v>
      </c>
      <c r="G946" s="22">
        <f>G947</f>
        <v>63.8</v>
      </c>
      <c r="H946" s="21">
        <f>H947</f>
        <v>63.7</v>
      </c>
      <c r="I946" s="21">
        <f t="shared" si="35"/>
        <v>99.843260188087783</v>
      </c>
    </row>
    <row r="947" spans="1:9" ht="63" x14ac:dyDescent="0.25">
      <c r="A947" s="6" t="s">
        <v>127</v>
      </c>
      <c r="B947" s="6" t="s">
        <v>76</v>
      </c>
      <c r="C947" s="6" t="s">
        <v>24</v>
      </c>
      <c r="D947" s="7" t="s">
        <v>589</v>
      </c>
      <c r="E947" s="8" t="s">
        <v>583</v>
      </c>
      <c r="F947" s="6" t="s">
        <v>128</v>
      </c>
      <c r="G947" s="22">
        <v>63.8</v>
      </c>
      <c r="H947" s="23">
        <v>63.7</v>
      </c>
      <c r="I947" s="21">
        <f t="shared" si="35"/>
        <v>99.843260188087783</v>
      </c>
    </row>
    <row r="948" spans="1:9" ht="31.5" x14ac:dyDescent="0.25">
      <c r="A948" s="4" t="s">
        <v>603</v>
      </c>
      <c r="B948" s="4" t="s">
        <v>76</v>
      </c>
      <c r="C948" s="4" t="s">
        <v>46</v>
      </c>
      <c r="D948" s="46" t="s">
        <v>0</v>
      </c>
      <c r="E948" s="46"/>
      <c r="F948" s="4" t="s">
        <v>0</v>
      </c>
      <c r="G948" s="14">
        <f>G949</f>
        <v>8993.1</v>
      </c>
      <c r="H948" s="20">
        <f>H949</f>
        <v>8992.4</v>
      </c>
      <c r="I948" s="20">
        <f t="shared" si="35"/>
        <v>99.992216254684138</v>
      </c>
    </row>
    <row r="949" spans="1:9" ht="63" x14ac:dyDescent="0.25">
      <c r="A949" s="6" t="s">
        <v>12</v>
      </c>
      <c r="B949" s="6" t="s">
        <v>76</v>
      </c>
      <c r="C949" s="6" t="s">
        <v>46</v>
      </c>
      <c r="D949" s="7" t="s">
        <v>13</v>
      </c>
      <c r="E949" s="8" t="s">
        <v>14</v>
      </c>
      <c r="F949" s="9" t="s">
        <v>0</v>
      </c>
      <c r="G949" s="22">
        <f>G950</f>
        <v>8993.1</v>
      </c>
      <c r="H949" s="21">
        <f>H950</f>
        <v>8992.4</v>
      </c>
      <c r="I949" s="23">
        <f t="shared" si="35"/>
        <v>99.992216254684138</v>
      </c>
    </row>
    <row r="950" spans="1:9" ht="47.25" x14ac:dyDescent="0.25">
      <c r="A950" s="6" t="s">
        <v>43</v>
      </c>
      <c r="B950" s="6" t="s">
        <v>76</v>
      </c>
      <c r="C950" s="6" t="s">
        <v>46</v>
      </c>
      <c r="D950" s="7" t="s">
        <v>44</v>
      </c>
      <c r="E950" s="8" t="s">
        <v>14</v>
      </c>
      <c r="F950" s="9" t="s">
        <v>0</v>
      </c>
      <c r="G950" s="22">
        <f>G951+G953</f>
        <v>8993.1</v>
      </c>
      <c r="H950" s="21">
        <f>H951+H953</f>
        <v>8992.4</v>
      </c>
      <c r="I950" s="23">
        <f t="shared" si="35"/>
        <v>99.992216254684138</v>
      </c>
    </row>
    <row r="951" spans="1:9" ht="47.25" x14ac:dyDescent="0.25">
      <c r="A951" s="6" t="s">
        <v>17</v>
      </c>
      <c r="B951" s="6" t="s">
        <v>76</v>
      </c>
      <c r="C951" s="6" t="s">
        <v>46</v>
      </c>
      <c r="D951" s="7" t="s">
        <v>44</v>
      </c>
      <c r="E951" s="8" t="s">
        <v>18</v>
      </c>
      <c r="F951" s="9" t="s">
        <v>0</v>
      </c>
      <c r="G951" s="22">
        <f>G952</f>
        <v>8986.5</v>
      </c>
      <c r="H951" s="21">
        <f>H952</f>
        <v>8986.5</v>
      </c>
      <c r="I951" s="23">
        <f t="shared" si="35"/>
        <v>100</v>
      </c>
    </row>
    <row r="952" spans="1:9" ht="126" x14ac:dyDescent="0.25">
      <c r="A952" s="6" t="s">
        <v>19</v>
      </c>
      <c r="B952" s="6" t="s">
        <v>76</v>
      </c>
      <c r="C952" s="6" t="s">
        <v>46</v>
      </c>
      <c r="D952" s="7" t="s">
        <v>44</v>
      </c>
      <c r="E952" s="8" t="s">
        <v>18</v>
      </c>
      <c r="F952" s="6" t="s">
        <v>20</v>
      </c>
      <c r="G952" s="22">
        <v>8986.5</v>
      </c>
      <c r="H952" s="21">
        <v>8986.5</v>
      </c>
      <c r="I952" s="23">
        <f t="shared" si="35"/>
        <v>100</v>
      </c>
    </row>
    <row r="953" spans="1:9" ht="47.25" x14ac:dyDescent="0.25">
      <c r="A953" s="6" t="s">
        <v>21</v>
      </c>
      <c r="B953" s="6" t="s">
        <v>76</v>
      </c>
      <c r="C953" s="6" t="s">
        <v>46</v>
      </c>
      <c r="D953" s="7" t="s">
        <v>44</v>
      </c>
      <c r="E953" s="8" t="s">
        <v>22</v>
      </c>
      <c r="F953" s="9" t="s">
        <v>0</v>
      </c>
      <c r="G953" s="22">
        <f>G954+G955</f>
        <v>6.6</v>
      </c>
      <c r="H953" s="21">
        <f>H954+H955</f>
        <v>5.8999999999999995</v>
      </c>
      <c r="I953" s="23">
        <f t="shared" si="35"/>
        <v>89.393939393939391</v>
      </c>
    </row>
    <row r="954" spans="1:9" ht="63" x14ac:dyDescent="0.25">
      <c r="A954" s="6" t="s">
        <v>30</v>
      </c>
      <c r="B954" s="6" t="s">
        <v>76</v>
      </c>
      <c r="C954" s="6" t="s">
        <v>46</v>
      </c>
      <c r="D954" s="7" t="s">
        <v>44</v>
      </c>
      <c r="E954" s="8" t="s">
        <v>22</v>
      </c>
      <c r="F954" s="6" t="s">
        <v>31</v>
      </c>
      <c r="G954" s="22">
        <v>6.5</v>
      </c>
      <c r="H954" s="21">
        <v>5.8</v>
      </c>
      <c r="I954" s="23">
        <f t="shared" si="35"/>
        <v>89.230769230769226</v>
      </c>
    </row>
    <row r="955" spans="1:9" ht="31.5" x14ac:dyDescent="0.25">
      <c r="A955" s="6" t="s">
        <v>63</v>
      </c>
      <c r="B955" s="6" t="s">
        <v>76</v>
      </c>
      <c r="C955" s="6" t="s">
        <v>46</v>
      </c>
      <c r="D955" s="7" t="s">
        <v>44</v>
      </c>
      <c r="E955" s="8" t="s">
        <v>22</v>
      </c>
      <c r="F955" s="6" t="s">
        <v>64</v>
      </c>
      <c r="G955" s="22">
        <v>0.1</v>
      </c>
      <c r="H955" s="21">
        <v>0.1</v>
      </c>
      <c r="I955" s="23">
        <f t="shared" ref="I955:I971" si="36">H955/G955*100</f>
        <v>100</v>
      </c>
    </row>
    <row r="956" spans="1:9" ht="31.5" x14ac:dyDescent="0.25">
      <c r="A956" s="4" t="s">
        <v>604</v>
      </c>
      <c r="B956" s="4" t="s">
        <v>226</v>
      </c>
      <c r="C956" s="4" t="s">
        <v>9</v>
      </c>
      <c r="D956" s="45" t="s">
        <v>0</v>
      </c>
      <c r="E956" s="45"/>
      <c r="F956" s="5" t="s">
        <v>0</v>
      </c>
      <c r="G956" s="14">
        <f>G957+G961</f>
        <v>18564.5</v>
      </c>
      <c r="H956" s="20">
        <f>H957+H961</f>
        <v>18558.7</v>
      </c>
      <c r="I956" s="20">
        <f t="shared" si="36"/>
        <v>99.968757574941421</v>
      </c>
    </row>
    <row r="957" spans="1:9" ht="15.75" x14ac:dyDescent="0.25">
      <c r="A957" s="4" t="s">
        <v>605</v>
      </c>
      <c r="B957" s="4" t="s">
        <v>226</v>
      </c>
      <c r="C957" s="4" t="s">
        <v>8</v>
      </c>
      <c r="D957" s="46" t="s">
        <v>0</v>
      </c>
      <c r="E957" s="46"/>
      <c r="F957" s="4" t="s">
        <v>0</v>
      </c>
      <c r="G957" s="14">
        <f t="shared" ref="G957:H959" si="37">G958</f>
        <v>4960.6000000000004</v>
      </c>
      <c r="H957" s="20">
        <f t="shared" si="37"/>
        <v>4954.8</v>
      </c>
      <c r="I957" s="20">
        <f t="shared" si="36"/>
        <v>99.883078659839526</v>
      </c>
    </row>
    <row r="958" spans="1:9" ht="31.5" x14ac:dyDescent="0.25">
      <c r="A958" s="6" t="s">
        <v>67</v>
      </c>
      <c r="B958" s="6" t="s">
        <v>226</v>
      </c>
      <c r="C958" s="6" t="s">
        <v>8</v>
      </c>
      <c r="D958" s="7" t="s">
        <v>68</v>
      </c>
      <c r="E958" s="8" t="s">
        <v>14</v>
      </c>
      <c r="F958" s="9" t="s">
        <v>0</v>
      </c>
      <c r="G958" s="22">
        <f t="shared" si="37"/>
        <v>4960.6000000000004</v>
      </c>
      <c r="H958" s="21">
        <f t="shared" si="37"/>
        <v>4954.8</v>
      </c>
      <c r="I958" s="21">
        <f t="shared" si="36"/>
        <v>99.883078659839526</v>
      </c>
    </row>
    <row r="959" spans="1:9" ht="31.5" x14ac:dyDescent="0.25">
      <c r="A959" s="6" t="s">
        <v>606</v>
      </c>
      <c r="B959" s="6" t="s">
        <v>226</v>
      </c>
      <c r="C959" s="6" t="s">
        <v>8</v>
      </c>
      <c r="D959" s="7" t="s">
        <v>68</v>
      </c>
      <c r="E959" s="8" t="s">
        <v>607</v>
      </c>
      <c r="F959" s="9" t="s">
        <v>0</v>
      </c>
      <c r="G959" s="22">
        <f t="shared" si="37"/>
        <v>4960.6000000000004</v>
      </c>
      <c r="H959" s="21">
        <f t="shared" si="37"/>
        <v>4954.8</v>
      </c>
      <c r="I959" s="21">
        <f t="shared" si="36"/>
        <v>99.883078659839526</v>
      </c>
    </row>
    <row r="960" spans="1:9" ht="63" x14ac:dyDescent="0.25">
      <c r="A960" s="6" t="s">
        <v>127</v>
      </c>
      <c r="B960" s="6" t="s">
        <v>226</v>
      </c>
      <c r="C960" s="6" t="s">
        <v>8</v>
      </c>
      <c r="D960" s="7" t="s">
        <v>68</v>
      </c>
      <c r="E960" s="8" t="s">
        <v>607</v>
      </c>
      <c r="F960" s="6" t="s">
        <v>128</v>
      </c>
      <c r="G960" s="22">
        <v>4960.6000000000004</v>
      </c>
      <c r="H960" s="21">
        <v>4954.8</v>
      </c>
      <c r="I960" s="21">
        <f t="shared" si="36"/>
        <v>99.883078659839526</v>
      </c>
    </row>
    <row r="961" spans="1:9" ht="31.5" x14ac:dyDescent="0.25">
      <c r="A961" s="4" t="s">
        <v>608</v>
      </c>
      <c r="B961" s="4" t="s">
        <v>226</v>
      </c>
      <c r="C961" s="4" t="s">
        <v>11</v>
      </c>
      <c r="D961" s="46" t="s">
        <v>0</v>
      </c>
      <c r="E961" s="46"/>
      <c r="F961" s="4" t="s">
        <v>0</v>
      </c>
      <c r="G961" s="14">
        <f t="shared" ref="G961:H963" si="38">G962</f>
        <v>13603.9</v>
      </c>
      <c r="H961" s="20">
        <f t="shared" si="38"/>
        <v>13603.9</v>
      </c>
      <c r="I961" s="20">
        <f t="shared" si="36"/>
        <v>100</v>
      </c>
    </row>
    <row r="962" spans="1:9" ht="31.5" x14ac:dyDescent="0.25">
      <c r="A962" s="6" t="s">
        <v>67</v>
      </c>
      <c r="B962" s="6" t="s">
        <v>226</v>
      </c>
      <c r="C962" s="6" t="s">
        <v>11</v>
      </c>
      <c r="D962" s="7" t="s">
        <v>68</v>
      </c>
      <c r="E962" s="8" t="s">
        <v>14</v>
      </c>
      <c r="F962" s="9" t="s">
        <v>0</v>
      </c>
      <c r="G962" s="22">
        <f t="shared" si="38"/>
        <v>13603.9</v>
      </c>
      <c r="H962" s="21">
        <f t="shared" si="38"/>
        <v>13603.9</v>
      </c>
      <c r="I962" s="21">
        <f t="shared" si="36"/>
        <v>100</v>
      </c>
    </row>
    <row r="963" spans="1:9" ht="63" x14ac:dyDescent="0.25">
      <c r="A963" s="6" t="s">
        <v>609</v>
      </c>
      <c r="B963" s="6" t="s">
        <v>226</v>
      </c>
      <c r="C963" s="6" t="s">
        <v>11</v>
      </c>
      <c r="D963" s="7" t="s">
        <v>68</v>
      </c>
      <c r="E963" s="8" t="s">
        <v>610</v>
      </c>
      <c r="F963" s="9" t="s">
        <v>0</v>
      </c>
      <c r="G963" s="22">
        <f t="shared" si="38"/>
        <v>13603.9</v>
      </c>
      <c r="H963" s="21">
        <f t="shared" si="38"/>
        <v>13603.9</v>
      </c>
      <c r="I963" s="21">
        <f t="shared" si="36"/>
        <v>100</v>
      </c>
    </row>
    <row r="964" spans="1:9" ht="63" x14ac:dyDescent="0.25">
      <c r="A964" s="6" t="s">
        <v>127</v>
      </c>
      <c r="B964" s="6" t="s">
        <v>226</v>
      </c>
      <c r="C964" s="6" t="s">
        <v>11</v>
      </c>
      <c r="D964" s="7" t="s">
        <v>68</v>
      </c>
      <c r="E964" s="8" t="s">
        <v>610</v>
      </c>
      <c r="F964" s="6" t="s">
        <v>128</v>
      </c>
      <c r="G964" s="22">
        <v>13603.9</v>
      </c>
      <c r="H964" s="21">
        <v>13603.9</v>
      </c>
      <c r="I964" s="21">
        <f t="shared" si="36"/>
        <v>100</v>
      </c>
    </row>
    <row r="965" spans="1:9" ht="47.25" x14ac:dyDescent="0.25">
      <c r="A965" s="4" t="s">
        <v>611</v>
      </c>
      <c r="B965" s="4" t="s">
        <v>82</v>
      </c>
      <c r="C965" s="4" t="s">
        <v>9</v>
      </c>
      <c r="D965" s="45" t="s">
        <v>0</v>
      </c>
      <c r="E965" s="45"/>
      <c r="F965" s="5" t="s">
        <v>0</v>
      </c>
      <c r="G965" s="14">
        <f t="shared" ref="G965:H969" si="39">G966</f>
        <v>5.4</v>
      </c>
      <c r="H965" s="20">
        <f t="shared" si="39"/>
        <v>5.3</v>
      </c>
      <c r="I965" s="20">
        <f t="shared" si="36"/>
        <v>98.148148148148138</v>
      </c>
    </row>
    <row r="966" spans="1:9" ht="47.25" x14ac:dyDescent="0.25">
      <c r="A966" s="4" t="s">
        <v>612</v>
      </c>
      <c r="B966" s="4" t="s">
        <v>82</v>
      </c>
      <c r="C966" s="4" t="s">
        <v>8</v>
      </c>
      <c r="D966" s="46" t="s">
        <v>0</v>
      </c>
      <c r="E966" s="46"/>
      <c r="F966" s="4" t="s">
        <v>0</v>
      </c>
      <c r="G966" s="14">
        <f t="shared" si="39"/>
        <v>5.4</v>
      </c>
      <c r="H966" s="20">
        <f t="shared" si="39"/>
        <v>5.3</v>
      </c>
      <c r="I966" s="20">
        <f t="shared" si="36"/>
        <v>98.148148148148138</v>
      </c>
    </row>
    <row r="967" spans="1:9" ht="110.25" x14ac:dyDescent="0.25">
      <c r="A967" s="6" t="s">
        <v>51</v>
      </c>
      <c r="B967" s="6" t="s">
        <v>82</v>
      </c>
      <c r="C967" s="6" t="s">
        <v>8</v>
      </c>
      <c r="D967" s="7" t="s">
        <v>52</v>
      </c>
      <c r="E967" s="8" t="s">
        <v>14</v>
      </c>
      <c r="F967" s="9" t="s">
        <v>0</v>
      </c>
      <c r="G967" s="22">
        <f t="shared" si="39"/>
        <v>5.4</v>
      </c>
      <c r="H967" s="21">
        <f t="shared" si="39"/>
        <v>5.3</v>
      </c>
      <c r="I967" s="21">
        <f t="shared" si="36"/>
        <v>98.148148148148138</v>
      </c>
    </row>
    <row r="968" spans="1:9" ht="47.25" x14ac:dyDescent="0.25">
      <c r="A968" s="6" t="s">
        <v>613</v>
      </c>
      <c r="B968" s="6" t="s">
        <v>82</v>
      </c>
      <c r="C968" s="6" t="s">
        <v>8</v>
      </c>
      <c r="D968" s="7" t="s">
        <v>614</v>
      </c>
      <c r="E968" s="8" t="s">
        <v>14</v>
      </c>
      <c r="F968" s="9" t="s">
        <v>0</v>
      </c>
      <c r="G968" s="22">
        <f t="shared" si="39"/>
        <v>5.4</v>
      </c>
      <c r="H968" s="21">
        <f t="shared" si="39"/>
        <v>5.3</v>
      </c>
      <c r="I968" s="21">
        <f t="shared" si="36"/>
        <v>98.148148148148138</v>
      </c>
    </row>
    <row r="969" spans="1:9" ht="31.5" x14ac:dyDescent="0.25">
      <c r="A969" s="6" t="s">
        <v>615</v>
      </c>
      <c r="B969" s="6" t="s">
        <v>82</v>
      </c>
      <c r="C969" s="6" t="s">
        <v>8</v>
      </c>
      <c r="D969" s="7" t="s">
        <v>614</v>
      </c>
      <c r="E969" s="8" t="s">
        <v>616</v>
      </c>
      <c r="F969" s="9" t="s">
        <v>0</v>
      </c>
      <c r="G969" s="22">
        <f t="shared" si="39"/>
        <v>5.4</v>
      </c>
      <c r="H969" s="21">
        <f t="shared" si="39"/>
        <v>5.3</v>
      </c>
      <c r="I969" s="21">
        <f t="shared" si="36"/>
        <v>98.148148148148138</v>
      </c>
    </row>
    <row r="970" spans="1:9" ht="31.5" x14ac:dyDescent="0.25">
      <c r="A970" s="29" t="s">
        <v>617</v>
      </c>
      <c r="B970" s="29" t="s">
        <v>82</v>
      </c>
      <c r="C970" s="29" t="s">
        <v>8</v>
      </c>
      <c r="D970" s="30" t="s">
        <v>614</v>
      </c>
      <c r="E970" s="31" t="s">
        <v>616</v>
      </c>
      <c r="F970" s="29" t="s">
        <v>618</v>
      </c>
      <c r="G970" s="33">
        <v>5.4</v>
      </c>
      <c r="H970" s="34">
        <v>5.3</v>
      </c>
      <c r="I970" s="34">
        <f t="shared" si="36"/>
        <v>98.148148148148138</v>
      </c>
    </row>
    <row r="971" spans="1:9" ht="15.75" x14ac:dyDescent="0.25">
      <c r="A971" s="32" t="s">
        <v>619</v>
      </c>
      <c r="B971" s="47" t="s">
        <v>0</v>
      </c>
      <c r="C971" s="47"/>
      <c r="D971" s="47"/>
      <c r="E971" s="47"/>
      <c r="F971" s="48"/>
      <c r="G971" s="20">
        <f>G13+G131+G166+G308+G494+G751+G797+G894+G956+G965+G489</f>
        <v>5113103.6000000006</v>
      </c>
      <c r="H971" s="20">
        <f>H13+H131+H166+H308+H494+H751+H797+H894+H956+H965+H489</f>
        <v>4963385.1000000006</v>
      </c>
      <c r="I971" s="20">
        <f t="shared" si="36"/>
        <v>97.071866488290993</v>
      </c>
    </row>
    <row r="972" spans="1:9" ht="15.75" x14ac:dyDescent="0.25">
      <c r="D972" s="15"/>
      <c r="E972" s="15"/>
      <c r="F972" s="15"/>
      <c r="G972" s="16"/>
      <c r="H972" s="15"/>
      <c r="I972" s="15"/>
    </row>
    <row r="973" spans="1:9" x14ac:dyDescent="0.2">
      <c r="D973" s="15"/>
      <c r="E973" s="15"/>
      <c r="F973" s="15"/>
      <c r="G973" s="15"/>
      <c r="H973" s="15"/>
      <c r="I973" s="15"/>
    </row>
    <row r="974" spans="1:9" x14ac:dyDescent="0.2">
      <c r="D974" s="15"/>
      <c r="E974" s="15"/>
      <c r="F974" s="15"/>
      <c r="G974" s="15"/>
      <c r="H974" s="15"/>
      <c r="I974" s="15"/>
    </row>
    <row r="975" spans="1:9" x14ac:dyDescent="0.2">
      <c r="D975" s="15"/>
      <c r="E975" s="15"/>
      <c r="F975" s="15"/>
      <c r="G975" s="15"/>
      <c r="H975" s="15"/>
      <c r="I975" s="15"/>
    </row>
  </sheetData>
  <autoFilter ref="A11:K972">
    <filterColumn colId="3" showButton="0"/>
  </autoFilter>
  <mergeCells count="60">
    <mergeCell ref="D12:E12"/>
    <mergeCell ref="D13:E13"/>
    <mergeCell ref="D14:E14"/>
    <mergeCell ref="D21:E21"/>
    <mergeCell ref="D32:E32"/>
    <mergeCell ref="D52:E52"/>
    <mergeCell ref="D56:E56"/>
    <mergeCell ref="D76:E76"/>
    <mergeCell ref="D83:E83"/>
    <mergeCell ref="D88:E88"/>
    <mergeCell ref="D131:E131"/>
    <mergeCell ref="D132:E132"/>
    <mergeCell ref="D144:E144"/>
    <mergeCell ref="D166:E166"/>
    <mergeCell ref="D167:E167"/>
    <mergeCell ref="D172:E172"/>
    <mergeCell ref="D184:E184"/>
    <mergeCell ref="D191:E191"/>
    <mergeCell ref="D205:E205"/>
    <mergeCell ref="D262:E262"/>
    <mergeCell ref="D308:E308"/>
    <mergeCell ref="D309:E309"/>
    <mergeCell ref="D384:E384"/>
    <mergeCell ref="D432:E432"/>
    <mergeCell ref="D480:E480"/>
    <mergeCell ref="D489:E489"/>
    <mergeCell ref="D490:E490"/>
    <mergeCell ref="D494:E494"/>
    <mergeCell ref="D495:E495"/>
    <mergeCell ref="D784:E784"/>
    <mergeCell ref="D751:E751"/>
    <mergeCell ref="D752:E752"/>
    <mergeCell ref="D797:E797"/>
    <mergeCell ref="D798:E798"/>
    <mergeCell ref="D523:E523"/>
    <mergeCell ref="D593:E593"/>
    <mergeCell ref="D633:E633"/>
    <mergeCell ref="D639:E639"/>
    <mergeCell ref="D715:E715"/>
    <mergeCell ref="H10:I10"/>
    <mergeCell ref="F4:I4"/>
    <mergeCell ref="D965:E965"/>
    <mergeCell ref="D966:E966"/>
    <mergeCell ref="B971:F971"/>
    <mergeCell ref="D11:E11"/>
    <mergeCell ref="D921:E921"/>
    <mergeCell ref="D948:E948"/>
    <mergeCell ref="D956:E956"/>
    <mergeCell ref="D957:E957"/>
    <mergeCell ref="D961:E961"/>
    <mergeCell ref="D802:E802"/>
    <mergeCell ref="D853:E853"/>
    <mergeCell ref="D877:E877"/>
    <mergeCell ref="D894:E894"/>
    <mergeCell ref="D895:E895"/>
    <mergeCell ref="E1:J1"/>
    <mergeCell ref="E2:J2"/>
    <mergeCell ref="E3:I3"/>
    <mergeCell ref="E5:I5"/>
    <mergeCell ref="A8:I8"/>
  </mergeCells>
  <pageMargins left="0.70866141732283472" right="0" top="0.74803149606299213" bottom="0.15748031496062992" header="0.31496062992125984" footer="0.31496062992125984"/>
  <pageSetup paperSize="9" scale="95" firstPageNumber="93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2021-06-30T23:01:18Z</dcterms:modified>
</cp:coreProperties>
</file>